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P:\2023\231279\02_doc_tecnica\02.03.Ejecucion\Tarea B\PATSYD\2. Informes\3. 2024\2. IS_MAR25\0. Guías_Protoc\"/>
    </mc:Choice>
  </mc:AlternateContent>
  <xr:revisionPtr revIDLastSave="0" documentId="13_ncr:1_{5C394B18-E181-455B-ACDD-8B6957892BF0}" xr6:coauthVersionLast="47" xr6:coauthVersionMax="47" xr10:uidLastSave="{00000000-0000-0000-0000-000000000000}"/>
  <bookViews>
    <workbookView xWindow="-120" yWindow="-120" windowWidth="29040" windowHeight="15840" activeTab="1" xr2:uid="{00787405-91DE-41DE-A136-8897B10FF9EF}"/>
  </bookViews>
  <sheets>
    <sheet name="Orientaciones generales " sheetId="5" r:id="rId1"/>
    <sheet name="Relación de gastos" sheetId="2" r:id="rId2"/>
    <sheet name="TOTAL GENERAL DE GASTOS" sheetId="7" r:id="rId3"/>
    <sheet name="BBDD" sheetId="8" state="veryHidden" r:id="rId4"/>
    <sheet name="Tablas de datos" sheetId="4" state="veryHidden" r:id="rId5"/>
  </sheets>
  <definedNames>
    <definedName name="_xlnm._FilterDatabase" localSheetId="3" hidden="1">BBDD!$A$1:$C$105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 l="1"/>
  <c r="Q8" i="2" l="1"/>
  <c r="Q7" i="2"/>
  <c r="B9" i="7" l="1"/>
  <c r="B8" i="7"/>
  <c r="B7" i="7"/>
  <c r="B6" i="7"/>
  <c r="D79" i="7"/>
  <c r="D78" i="7"/>
  <c r="D77" i="7"/>
  <c r="D76" i="7"/>
  <c r="D75" i="7"/>
  <c r="D72" i="7"/>
  <c r="D71" i="7"/>
  <c r="D70" i="7"/>
  <c r="D69" i="7"/>
  <c r="D68" i="7"/>
  <c r="D65" i="7"/>
  <c r="D64" i="7"/>
  <c r="D63" i="7"/>
  <c r="D62" i="7"/>
  <c r="D61" i="7"/>
  <c r="D58" i="7"/>
  <c r="D57" i="7"/>
  <c r="D56" i="7"/>
  <c r="D55" i="7"/>
  <c r="D54" i="7"/>
  <c r="D51" i="7"/>
  <c r="D50" i="7"/>
  <c r="D49" i="7"/>
  <c r="D48" i="7"/>
  <c r="D47" i="7"/>
  <c r="D44" i="7"/>
  <c r="D43" i="7"/>
  <c r="D42" i="7"/>
  <c r="D41" i="7"/>
  <c r="D40" i="7"/>
  <c r="D37" i="7"/>
  <c r="D36" i="7"/>
  <c r="D35" i="7"/>
  <c r="D34" i="7"/>
  <c r="D33" i="7"/>
  <c r="D30" i="7"/>
  <c r="D28" i="7"/>
  <c r="D27" i="7"/>
  <c r="C79" i="7"/>
  <c r="C78" i="7"/>
  <c r="C77" i="7"/>
  <c r="C76" i="7"/>
  <c r="C75" i="7"/>
  <c r="C72" i="7"/>
  <c r="C71" i="7"/>
  <c r="C70" i="7"/>
  <c r="C69" i="7"/>
  <c r="C68" i="7"/>
  <c r="C65" i="7"/>
  <c r="C64" i="7"/>
  <c r="C63" i="7"/>
  <c r="C62" i="7"/>
  <c r="C61" i="7"/>
  <c r="C58" i="7"/>
  <c r="C57" i="7"/>
  <c r="C56" i="7"/>
  <c r="C55" i="7"/>
  <c r="C54" i="7"/>
  <c r="C51" i="7"/>
  <c r="C50" i="7"/>
  <c r="C49" i="7"/>
  <c r="C48" i="7"/>
  <c r="C47" i="7"/>
  <c r="C44" i="7"/>
  <c r="C43" i="7"/>
  <c r="C42" i="7"/>
  <c r="C41" i="7"/>
  <c r="C40" i="7"/>
  <c r="C37" i="7"/>
  <c r="C36" i="7"/>
  <c r="C35" i="7"/>
  <c r="C34" i="7"/>
  <c r="C33" i="7"/>
  <c r="C30" i="7"/>
  <c r="C29" i="7"/>
  <c r="C28" i="7"/>
  <c r="C27" i="7"/>
  <c r="D26" i="7"/>
  <c r="C26" i="7"/>
  <c r="C14" i="7" l="1"/>
  <c r="B14" i="7"/>
  <c r="C15" i="7"/>
  <c r="C16" i="7"/>
  <c r="C18" i="7"/>
  <c r="C80" i="7" l="1"/>
  <c r="D73" i="7"/>
  <c r="C45" i="7"/>
  <c r="B15" i="7" l="1"/>
  <c r="D45" i="7"/>
  <c r="C38" i="7"/>
  <c r="D38" i="7"/>
  <c r="D80" i="7"/>
  <c r="C31" i="7"/>
  <c r="C73" i="7"/>
  <c r="C66" i="7"/>
  <c r="D66" i="7"/>
  <c r="B17" i="7"/>
  <c r="C59" i="7"/>
  <c r="D59" i="7"/>
  <c r="C52" i="7"/>
  <c r="D52" i="7"/>
  <c r="B18" i="7"/>
  <c r="B16" i="7"/>
  <c r="B19" i="7" l="1"/>
  <c r="B21" i="7" s="1"/>
  <c r="Q9" i="2" l="1"/>
  <c r="Q27" i="2" s="1"/>
  <c r="R27" i="2" s="1"/>
  <c r="Q15" i="2" l="1"/>
  <c r="R15" i="2" s="1"/>
  <c r="Q35" i="2"/>
  <c r="R35" i="2" s="1"/>
  <c r="Q21" i="2"/>
  <c r="R21" i="2" s="1"/>
  <c r="Q34" i="2"/>
  <c r="R34" i="2" s="1"/>
  <c r="Q31" i="2"/>
  <c r="R31" i="2" s="1"/>
  <c r="Q32" i="2"/>
  <c r="R32" i="2" s="1"/>
  <c r="Q30" i="2"/>
  <c r="R30" i="2" s="1"/>
  <c r="Q20" i="2"/>
  <c r="R20" i="2" s="1"/>
  <c r="Q17" i="2"/>
  <c r="R17" i="2" s="1"/>
  <c r="D29" i="7" s="1"/>
  <c r="Q24" i="2"/>
  <c r="R24" i="2" s="1"/>
  <c r="Q29" i="2"/>
  <c r="R29" i="2" s="1"/>
  <c r="Q14" i="2"/>
  <c r="R14" i="2" s="1"/>
  <c r="Q22" i="2"/>
  <c r="R22" i="2" s="1"/>
  <c r="Q36" i="2"/>
  <c r="R36" i="2" s="1"/>
  <c r="Q16" i="2"/>
  <c r="R16" i="2" s="1"/>
  <c r="C20" i="7" s="1"/>
  <c r="Q25" i="2"/>
  <c r="R25" i="2" s="1"/>
  <c r="Q18" i="2"/>
  <c r="R18" i="2" s="1"/>
  <c r="Q26" i="2"/>
  <c r="R26" i="2" s="1"/>
  <c r="Q23" i="2"/>
  <c r="R23" i="2" s="1"/>
  <c r="Q33" i="2"/>
  <c r="R33" i="2" s="1"/>
  <c r="Q28" i="2"/>
  <c r="R28" i="2" s="1"/>
  <c r="Q19" i="2"/>
  <c r="R19" i="2" s="1"/>
  <c r="C17" i="7" l="1"/>
  <c r="C19" i="7" s="1"/>
  <c r="C21" i="7" s="1"/>
  <c r="D31" i="7"/>
</calcChain>
</file>

<file path=xl/sharedStrings.xml><?xml version="1.0" encoding="utf-8"?>
<sst xmlns="http://schemas.openxmlformats.org/spreadsheetml/2006/main" count="328" uniqueCount="234">
  <si>
    <t>Información general</t>
  </si>
  <si>
    <t xml:space="preserve">TIPOLOGÍA DE GASTOS </t>
  </si>
  <si>
    <t xml:space="preserve">PERÍODO DE JUSTIFICACIÓN: </t>
  </si>
  <si>
    <t>GUÍA RAPIDA PARA COMPLEMENTAR LA TABLA DE REPORTE DE GASTOS DETALLADOS - PATSYD</t>
  </si>
  <si>
    <t>De conformidad con el artículo 21.4 de la Orden TMA/370/2022, el informe de seguimiento de debe contener una relación clasificada de los gastos e inversiones de la 
actividad, con identificación del acreedor y del documento, su importe, fecha de emisión y, en su caso, fecha de pago.</t>
  </si>
  <si>
    <t>NOMBRE DEL PERCEPTOR</t>
  </si>
  <si>
    <t>NIF DEL PERCERTOR</t>
  </si>
  <si>
    <t>FORMA DE PAGO</t>
  </si>
  <si>
    <t>NOMBRE DE LA ENTIDAD 
PAGADORA</t>
  </si>
  <si>
    <t>NÚMERO DEL DOCUMENTO DEL PAGO</t>
  </si>
  <si>
    <t>OBSERVACIONES</t>
  </si>
  <si>
    <t>NÚMERO DE EXPEDIENTE:</t>
  </si>
  <si>
    <t>TÍTULO DEL PROYECTO:</t>
  </si>
  <si>
    <t>ENTIDAD BENEFICIARIA:</t>
  </si>
  <si>
    <t>TIPO DE DOCUMENTO PROBATORIO DEL GASTO</t>
  </si>
  <si>
    <t xml:space="preserve">NÚMERO DEL DOCUMENTO PROBATORIO DEL GASTO </t>
  </si>
  <si>
    <t>IMPORTE IVA EN DOCUMENTO 
PROBATORIO DEL GASTO</t>
  </si>
  <si>
    <t>IMPORTE TOTAL EN DOCUMENTO PROBATORIO DEL GASTO</t>
  </si>
  <si>
    <t xml:space="preserve">IMPORTE TOTAL IMPUTADO (sin IVA)  </t>
  </si>
  <si>
    <t>NOMBRE DE ACTIVIDAD</t>
  </si>
  <si>
    <t xml:space="preserve">NÚMERO DE LA ACTIVIDAD </t>
  </si>
  <si>
    <t xml:space="preserve">CONCEPTO </t>
  </si>
  <si>
    <t>IMPORTE TOTAL IMPUTADO</t>
  </si>
  <si>
    <t>NIF DE LA ENTIDAD 
PAGADORA</t>
  </si>
  <si>
    <t xml:space="preserve">El propósito de esta guía rápida es orientar al beneficiario en la presentación del reporte de gastos para poder justificar la solicitud de pago de anualidad de la subvención.    </t>
  </si>
  <si>
    <t>BENEFICIARIO 
(sólo en el caso de agrupaciones)</t>
  </si>
  <si>
    <t>DESCRIPCIÓN DE LOS GASTOS POR ACTIVIDAD</t>
  </si>
  <si>
    <t>TOTAL GASTOS DIRECTOS</t>
  </si>
  <si>
    <t>ACTIVIDAD 1</t>
  </si>
  <si>
    <t>ACTIVIDAD 2</t>
  </si>
  <si>
    <t>ACTIVIDAD 3</t>
  </si>
  <si>
    <t>ACTIVIDAD 4</t>
  </si>
  <si>
    <t>ACTIVIDAD 5</t>
  </si>
  <si>
    <t>ACTIVIDAD 6</t>
  </si>
  <si>
    <t>ACTIVIDAD 7</t>
  </si>
  <si>
    <t>ACTIVIDAD 8</t>
  </si>
  <si>
    <t xml:space="preserve">TOTAL GENERAL POR TIPOLÓGÍA DE GASTO Y ACTIVIDAD </t>
  </si>
  <si>
    <t xml:space="preserve">Hoja 2. TOTAL GENERAL POR TIPOLÓGÍA DE GASTO Y ACTIVIDAD </t>
  </si>
  <si>
    <t>A. - Personal</t>
  </si>
  <si>
    <t>B. - Equipos, materiales y suministros</t>
  </si>
  <si>
    <t>C. - Servicios</t>
  </si>
  <si>
    <t>D. - Viajes y dietas</t>
  </si>
  <si>
    <t>E. - Otros gastos directos</t>
  </si>
  <si>
    <t>Hoja 1. RELACIÓN DE GASTOS POR ACTIVIDAD</t>
  </si>
  <si>
    <t xml:space="preserve">La información presentada en esta hoja será calculada automática a partir de la datos que reporte el beneficiario en cada línea de gasto de la Hoja 1 "Relación de gastos por actividad". La Hoja 2 ofrece una visión general del total de los gastos incurridos por tipología de gastos así como una lectura agrupada de gastos totales incurridos por actividad según la tipología de gastos.  </t>
  </si>
  <si>
    <t>SUBVENCIÓN TOTAL IMPUTADA</t>
  </si>
  <si>
    <t>INTENSIDAD DE LA SUBVENCIÓN (%)</t>
  </si>
  <si>
    <t xml:space="preserve">SUBVENCIÓN TOTAL IMPUTADA  </t>
  </si>
  <si>
    <t>TOTAL GASTOS INDIRECTOS</t>
  </si>
  <si>
    <t>Línea de Actuación 1. Interoperabilidad ferroviaria</t>
  </si>
  <si>
    <t xml:space="preserve">Intensidad Subvención*: </t>
  </si>
  <si>
    <t>En cumplimiento del régimen de Ayudas de Estado, la intensidad máxima será del 50%, que podrán aumentarse hasta un máximo del 80 % de los costes subvencionables, como se indica a continuación:
a) 10% medianas empresas y 20% pequeñas empresas;
b) 15% si se cumple alguna de las siguientes condiciones:
▪ Que el proyecto implique una colaboración efectiva:
o Entre empresas, al menos una de las cuales sea una PYME, o se desarrolle en al menos dos Estados Miembros, o en un Estado Miembro y en una Parte Contratante en el Acuerdo sobre el Espacio Económico Europeo (EEE), y que ninguna empresa corra por sí sola con más del 70 % de los costes subvencionables, o
o Entre una empresa y uno o varios organismos de investigación y difusión de conocimientos, asumiendo estos como mínimo el 10 % de los costes subvencionables y teniendo derecho a publicar los resultados de su propia investigación.
▪ Que los resultados del proyecto se difundan ampliamente por medio de conferencias, publicaciones, bases de libre acceso o programas informáticos gratuitos o de fuente abierta.</t>
  </si>
  <si>
    <t>Línea de Actuación 2. Fomento de la intermodalidad del transporte</t>
  </si>
  <si>
    <t>▪ 40%
▪ En el caso de que el déficit de financiación demostrado sea inferior a la subvención solicitada, ésta tendrá el valor del déficit</t>
  </si>
  <si>
    <t>Línea de Actuación 3. Modernización de material ferroviario de mercancías</t>
  </si>
  <si>
    <t>▪ El porcentaje de financiación sobre los costes elegibles será del 50%
▪ En el caso de que el déficit de financiación demostrado sea inferior a la subvención solicitada, ésta tendrá el valor del déficit</t>
  </si>
  <si>
    <t>Línea de Actuación 4. Transporte por carretera seguro, sostenible y conectado</t>
  </si>
  <si>
    <t>▪ 40%
▪ En el caso de que el déficit de financiación demostrado sea inferior a la subvención solicitada, ésta tendrá el valor del déficit
▪ En cumplimiento de los requisitos en materia de Ayudas de Estado en ningún caso la subvención excederá de la diferencia entre los costes subvencionables y el beneficio de explotación de la inversión.
Los costes totales subvencionables no podrán superar los 20.000.000 € por proyecto, en el marco de esta medida en cumplimiento del régimen de Ayudas de Estado.</t>
  </si>
  <si>
    <t>▪ 40%
▪ En el caso de que el déficit de financiación demostrado sea inferior a la subvención solicitada, ésta tendrá el valor del déficit.
El importe máximo de subvención será de 15.000.000 € por empresa y por proyecto, en el marco de esta medida en cumplimiento del régimen de Ayudas de Estado.</t>
  </si>
  <si>
    <t xml:space="preserve">30% para obras e instalaciones
▪ 50% para estudios
▪ En el caso de que el déficit de financiación demostrado sea inferior a la subvención solicitada, ésta tendrá el valor del déficit
</t>
  </si>
  <si>
    <t>•40% para instalaciones de almacenamiento y suministro de hidrógeno renovable.
• La subvención concedida a un beneficiario no excederá del 40% del presupuesto total de la medida en cumplimiento del régimen de Ayudas de Estado.
• En el caso de que el déficit de financiación demostrado sea inferior a la subvención solicitada, ésta tendrá el valor del déficit</t>
  </si>
  <si>
    <t>Línea de Actuación 5. Sostenibilidad del transporte marítimo y aéreo</t>
  </si>
  <si>
    <t>▪ 30% GNL
▪ 40% Hidrógeno y electricidad
▪ En el caso de que el déficit de financiación demostrado sea inferior a la subvención solicitada, ésta tendrá el valor del déficit.
El importe máximo de subvención será de 15.000.000 € por empresa y por proyecto en el marco de esta medida en cumplimiento del régimen de Ayudas de Estado.</t>
  </si>
  <si>
    <t>Línea de Actuación 6. Digitalización del transporte</t>
  </si>
  <si>
    <t>*En aquellas medidas que necesiten presentar Análisis Coste-Beneficio la intensidad podría verse reducida en función de su resultado.</t>
  </si>
  <si>
    <r>
      <rPr>
        <b/>
        <sz val="10"/>
        <color theme="1"/>
        <rFont val="Calibri"/>
        <family val="2"/>
        <scheme val="minor"/>
      </rPr>
      <t>M1</t>
    </r>
    <r>
      <rPr>
        <sz val="10"/>
        <color theme="1"/>
        <rFont val="Calibri"/>
        <family val="2"/>
        <scheme val="minor"/>
      </rPr>
      <t>: Sistema Europeo de Gestión del Tráfico Ferroviario (ERTMS) a bordo</t>
    </r>
  </si>
  <si>
    <r>
      <t xml:space="preserve">Intensidad Subvención: El porcentaje de financiación sobre los costes subvencionables será del </t>
    </r>
    <r>
      <rPr>
        <b/>
        <sz val="10"/>
        <color theme="1"/>
        <rFont val="Calibri"/>
        <family val="2"/>
        <scheme val="minor"/>
      </rPr>
      <t>50%</t>
    </r>
    <r>
      <rPr>
        <sz val="10"/>
        <color theme="1"/>
        <rFont val="Calibri"/>
        <family val="2"/>
        <scheme val="minor"/>
      </rPr>
      <t xml:space="preserve">.   </t>
    </r>
  </si>
  <si>
    <r>
      <rPr>
        <b/>
        <sz val="10"/>
        <color theme="1"/>
        <rFont val="Calibri"/>
        <family val="2"/>
        <scheme val="minor"/>
      </rPr>
      <t>M2.1</t>
    </r>
    <r>
      <rPr>
        <sz val="10"/>
        <color theme="1"/>
        <rFont val="Calibri"/>
        <family val="2"/>
        <scheme val="minor"/>
      </rPr>
      <t>: Acciones que eliminen las barreras para la interoperabilidad ferroviaria de conformidad con las Especificaciones Técnicas de Interoperabilidad (ETIs): Sistemas de reducción de ruido en material rodante</t>
    </r>
  </si>
  <si>
    <r>
      <t xml:space="preserve">Intensidad Subvención*: El porcentaje de financiación sobre los costes subvencionables será del </t>
    </r>
    <r>
      <rPr>
        <b/>
        <sz val="10"/>
        <color theme="1"/>
        <rFont val="Calibri"/>
        <family val="2"/>
        <scheme val="minor"/>
      </rPr>
      <t>40%</t>
    </r>
    <r>
      <rPr>
        <sz val="10"/>
        <color theme="1"/>
        <rFont val="Calibri"/>
        <family val="2"/>
        <scheme val="minor"/>
      </rPr>
      <t xml:space="preserve">.   </t>
    </r>
  </si>
  <si>
    <r>
      <rPr>
        <b/>
        <sz val="10"/>
        <color theme="1"/>
        <rFont val="Calibri"/>
        <family val="2"/>
        <scheme val="minor"/>
      </rPr>
      <t>M3</t>
    </r>
    <r>
      <rPr>
        <sz val="10"/>
        <color theme="1"/>
        <rFont val="Calibri"/>
        <family val="2"/>
        <scheme val="minor"/>
      </rPr>
      <t>. Innovación y desarrollo del eje de ancho variable en locomotoras.</t>
    </r>
  </si>
  <si>
    <r>
      <rPr>
        <b/>
        <sz val="10"/>
        <color theme="1"/>
        <rFont val="Calibri"/>
        <family val="2"/>
        <scheme val="minor"/>
      </rPr>
      <t>M4</t>
    </r>
    <r>
      <rPr>
        <sz val="10"/>
        <color theme="1"/>
        <rFont val="Calibri"/>
        <family val="2"/>
        <scheme val="minor"/>
      </rPr>
      <t>: Construcción, adaptación o mejora de cargaderos y terminales intermodales ferrocarril-carretera, y sus conexiones terrestres</t>
    </r>
  </si>
  <si>
    <r>
      <rPr>
        <b/>
        <sz val="10"/>
        <color theme="1"/>
        <rFont val="Calibri"/>
        <family val="2"/>
        <scheme val="minor"/>
      </rPr>
      <t>M5</t>
    </r>
    <r>
      <rPr>
        <sz val="10"/>
        <color theme="1"/>
        <rFont val="Calibri"/>
        <family val="2"/>
        <scheme val="minor"/>
      </rPr>
      <t>: Acciones de apoyo a la renovación o adecuación de vagones para el transporte ferroviario de mercancías, incluido el necesario para el establecimiento de servicios de autopistas ferroviarias</t>
    </r>
  </si>
  <si>
    <r>
      <rPr>
        <b/>
        <sz val="10"/>
        <color theme="1"/>
        <rFont val="Calibri"/>
        <family val="2"/>
        <scheme val="minor"/>
      </rPr>
      <t>M6</t>
    </r>
    <r>
      <rPr>
        <sz val="10"/>
        <color theme="1"/>
        <rFont val="Calibri"/>
        <family val="2"/>
        <scheme val="minor"/>
      </rPr>
      <t>. Acciones de apoyo a la renovación o adecuación de material tractor ferroviario con otro material que utilice combustibles alternativos como el hidrógeno o la electricidad.</t>
    </r>
  </si>
  <si>
    <r>
      <rPr>
        <b/>
        <sz val="10"/>
        <color theme="1"/>
        <rFont val="Calibri"/>
        <family val="2"/>
        <scheme val="minor"/>
      </rPr>
      <t>M7</t>
    </r>
    <r>
      <rPr>
        <sz val="10"/>
        <color theme="1"/>
        <rFont val="Calibri"/>
        <family val="2"/>
        <scheme val="minor"/>
      </rPr>
      <t>. Construcción y mejora de zonas de aparcamiento seguras para vehículos comerciales, así como la provisión de servicios de información.</t>
    </r>
  </si>
  <si>
    <r>
      <t>M8.</t>
    </r>
    <r>
      <rPr>
        <sz val="10"/>
        <color theme="1"/>
        <rFont val="Calibri"/>
        <family val="2"/>
        <scheme val="minor"/>
      </rPr>
      <t xml:space="preserve"> Servicios Inteligentes de Transporte para el sector de carreteras (ITS) en concesiones de autopistas de peaje y otros servicios relacionados con la seguridad y conservación de las carreteras.</t>
    </r>
  </si>
  <si>
    <r>
      <t xml:space="preserve">M9: </t>
    </r>
    <r>
      <rPr>
        <sz val="10"/>
        <color theme="1"/>
        <rFont val="Calibri"/>
        <family val="2"/>
        <scheme val="minor"/>
      </rPr>
      <t>Acciones de apoyo a la implantación de la infraestructura de reabastecimiento de combustibles alternativos para vehículos pesados en la red de carreteras.</t>
    </r>
  </si>
  <si>
    <r>
      <t xml:space="preserve">M10 </t>
    </r>
    <r>
      <rPr>
        <sz val="10"/>
        <color theme="1"/>
        <rFont val="Calibri"/>
        <family val="2"/>
        <scheme val="minor"/>
      </rPr>
      <t>Acciones de apoyo a la renovación o adecuación de medios y maquinaria para conseguir pavimentos sostenibles: disminución de huella de carbono y sonorreductores.</t>
    </r>
  </si>
  <si>
    <r>
      <t xml:space="preserve">M11: </t>
    </r>
    <r>
      <rPr>
        <sz val="10"/>
        <color theme="1"/>
        <rFont val="Calibri"/>
        <family val="2"/>
        <scheme val="minor"/>
      </rPr>
      <t>Apoyo al despliegue de combustibles alternativos en Puertos y Aeropuertos.</t>
    </r>
  </si>
  <si>
    <r>
      <t xml:space="preserve">M12 </t>
    </r>
    <r>
      <rPr>
        <sz val="10"/>
        <color theme="1"/>
        <rFont val="Calibri"/>
        <family val="2"/>
        <scheme val="minor"/>
      </rPr>
      <t>Apoyo a la adopción de tecnologías propulsivas con energías alternativas en el sector marítimo.</t>
    </r>
  </si>
  <si>
    <r>
      <t xml:space="preserve">M13 </t>
    </r>
    <r>
      <rPr>
        <sz val="10"/>
        <color theme="1"/>
        <rFont val="Calibri"/>
        <family val="2"/>
        <scheme val="minor"/>
      </rPr>
      <t>Proyectos para la digitalización de los servicios de transporte de viajeros y mercancías en el ámbito nacional.</t>
    </r>
  </si>
  <si>
    <r>
      <t xml:space="preserve">Intensidad Subvención*:  </t>
    </r>
    <r>
      <rPr>
        <b/>
        <sz val="10"/>
        <color theme="1"/>
        <rFont val="Calibri"/>
        <family val="2"/>
        <scheme val="minor"/>
      </rPr>
      <t xml:space="preserve"> El porcentaje de financiación sobre los costes subvencionables será del 40%. </t>
    </r>
  </si>
  <si>
    <r>
      <rPr>
        <b/>
        <sz val="12"/>
        <color theme="1"/>
        <rFont val="Calibri"/>
        <family val="2"/>
        <scheme val="minor"/>
      </rPr>
      <t>Nombre de la actividad</t>
    </r>
    <r>
      <rPr>
        <sz val="12"/>
        <color theme="1"/>
        <rFont val="Calibri"/>
        <family val="2"/>
        <scheme val="minor"/>
      </rPr>
      <t xml:space="preserve">: Indique el nombre de la actividad a la que se ha imputado gasto durante el período de justificación del informe. El nombre dicha actividad debe ser el mismo que figura en el memoria técnica presentada en la solicitud de la subvención.  </t>
    </r>
  </si>
  <si>
    <r>
      <rPr>
        <b/>
        <sz val="12"/>
        <color theme="1"/>
        <rFont val="Calibri"/>
        <family val="2"/>
        <scheme val="minor"/>
      </rPr>
      <t>Número de la actividad</t>
    </r>
    <r>
      <rPr>
        <sz val="12"/>
        <color theme="1"/>
        <rFont val="Calibri"/>
        <family val="2"/>
        <scheme val="minor"/>
      </rPr>
      <t xml:space="preserve">: Indique el número de la actividad a la que se ha imputado gasto durante el período de justificación del informe. El número de dicha actividad debe corresponder con el asignada a la actividad en el memoria técnica presentada en la solicitud de la subvención.   </t>
    </r>
  </si>
  <si>
    <r>
      <rPr>
        <b/>
        <sz val="12"/>
        <color theme="1"/>
        <rFont val="Calibri"/>
        <family val="2"/>
        <scheme val="minor"/>
      </rPr>
      <t>Beneficiario</t>
    </r>
    <r>
      <rPr>
        <sz val="12"/>
        <color theme="1"/>
        <rFont val="Calibri"/>
        <family val="2"/>
        <scheme val="minor"/>
      </rPr>
      <t xml:space="preserve">: Se debe indicar el nombre del beneficiario de la subvención que realizó el gasto. En caso de agrupaciones, se debe indicar el nombre de la respectiva entidad beneficiaria que efectuó el gasto.  </t>
    </r>
  </si>
  <si>
    <r>
      <t xml:space="preserve">Nombre de la entidad pagadora: </t>
    </r>
    <r>
      <rPr>
        <sz val="12"/>
        <color theme="1"/>
        <rFont val="Calibri"/>
        <family val="2"/>
        <scheme val="minor"/>
      </rPr>
      <t>Debe indicar el nombre de la entidad que realizó el pago.</t>
    </r>
  </si>
  <si>
    <r>
      <t xml:space="preserve">NIF de la entidad pagadora: </t>
    </r>
    <r>
      <rPr>
        <sz val="12"/>
        <color theme="1"/>
        <rFont val="Calibri"/>
        <family val="2"/>
        <scheme val="minor"/>
      </rPr>
      <t>Debe indicar el número de identifcación fiscal de la entidad que realizó el pago.</t>
    </r>
  </si>
  <si>
    <r>
      <t xml:space="preserve">Nombre del perceptor: </t>
    </r>
    <r>
      <rPr>
        <sz val="12"/>
        <color theme="1"/>
        <rFont val="Calibri"/>
        <family val="2"/>
        <scheme val="minor"/>
      </rPr>
      <t>Debe indicar el nombre del proveedor que recibió el pago realizado.</t>
    </r>
  </si>
  <si>
    <r>
      <t xml:space="preserve">NIF del perceptor: </t>
    </r>
    <r>
      <rPr>
        <sz val="12"/>
        <color theme="1"/>
        <rFont val="Calibri"/>
        <family val="2"/>
        <scheme val="minor"/>
      </rPr>
      <t>Debe indicar el número de identifcación fiscal del proveedor que recibió el pago realizado.</t>
    </r>
  </si>
  <si>
    <r>
      <t xml:space="preserve">Concepto: </t>
    </r>
    <r>
      <rPr>
        <sz val="12"/>
        <color theme="1"/>
        <rFont val="Calibri"/>
        <family val="2"/>
        <scheme val="minor"/>
      </rPr>
      <t xml:space="preserve">Debe indicar una breve descripción de las carácterísticas del gasto. </t>
    </r>
  </si>
  <si>
    <r>
      <t>Tipo de documento probatorio del gasto:</t>
    </r>
    <r>
      <rPr>
        <sz val="12"/>
        <color theme="1"/>
        <rFont val="Calibri"/>
        <family val="2"/>
        <scheme val="minor"/>
      </rPr>
      <t xml:space="preserve"> Debe indicar el tipo de documento que acredita el gasto: una factura; nómina, recibí, ect. </t>
    </r>
  </si>
  <si>
    <r>
      <rPr>
        <b/>
        <sz val="12"/>
        <color theme="1"/>
        <rFont val="Calibri"/>
        <family val="2"/>
        <scheme val="minor"/>
      </rPr>
      <t>Número del documento probatorio del gasto:</t>
    </r>
    <r>
      <rPr>
        <sz val="12"/>
        <color theme="1"/>
        <rFont val="Calibri"/>
        <family val="2"/>
        <scheme val="minor"/>
      </rPr>
      <t xml:space="preserve"> Debe señalar el número o código identificativo del documento que acredita el gasto. </t>
    </r>
  </si>
  <si>
    <r>
      <rPr>
        <b/>
        <sz val="12"/>
        <color theme="1"/>
        <rFont val="Calibri"/>
        <family val="2"/>
        <scheme val="minor"/>
      </rPr>
      <t>Fecha del documento probatorio del gasto:</t>
    </r>
    <r>
      <rPr>
        <sz val="12"/>
        <color theme="1"/>
        <rFont val="Calibri"/>
        <family val="2"/>
        <scheme val="minor"/>
      </rPr>
      <t xml:space="preserve"> Debe indicar la fecha que figura en el documento acreditativo del gasto.</t>
    </r>
  </si>
  <si>
    <r>
      <rPr>
        <b/>
        <sz val="12"/>
        <color theme="1"/>
        <rFont val="Calibri"/>
        <family val="2"/>
        <scheme val="minor"/>
      </rPr>
      <t>Importe IVA o similar en documento probatorio del gasto:</t>
    </r>
    <r>
      <rPr>
        <sz val="12"/>
        <color theme="1"/>
        <rFont val="Calibri"/>
        <family val="2"/>
        <scheme val="minor"/>
      </rPr>
      <t xml:space="preserve"> Debe indicar el importe del impuesto indirecto que se refleja en el documento de gasto.   </t>
    </r>
  </si>
  <si>
    <r>
      <rPr>
        <b/>
        <sz val="12"/>
        <color theme="1"/>
        <rFont val="Calibri"/>
        <family val="2"/>
        <scheme val="minor"/>
      </rPr>
      <t>Importe total en documento probatario del gasto:</t>
    </r>
    <r>
      <rPr>
        <sz val="12"/>
        <color theme="1"/>
        <rFont val="Calibri"/>
        <family val="2"/>
        <scheme val="minor"/>
      </rPr>
      <t xml:space="preserve"> Debe indicar el importe total que refleja el documento de gasto; resultante de la sumatoria del importe neto más impuestos indirectos.     </t>
    </r>
  </si>
  <si>
    <r>
      <rPr>
        <b/>
        <sz val="12"/>
        <color theme="1"/>
        <rFont val="Calibri"/>
        <family val="2"/>
        <scheme val="minor"/>
      </rPr>
      <t>Intensidad de la Subvención (%):</t>
    </r>
    <r>
      <rPr>
        <sz val="12"/>
        <color theme="1"/>
        <rFont val="Calibri"/>
        <family val="2"/>
        <scheme val="minor"/>
      </rPr>
      <t xml:space="preserve"> Intensidad bruta máxima de la ayuda que podrá concederse, según cada medida.</t>
    </r>
  </si>
  <si>
    <r>
      <rPr>
        <b/>
        <sz val="12"/>
        <color theme="1"/>
        <rFont val="Calibri"/>
        <family val="2"/>
        <scheme val="minor"/>
      </rPr>
      <t>Número del documento de pago:</t>
    </r>
    <r>
      <rPr>
        <sz val="12"/>
        <color theme="1"/>
        <rFont val="Calibri"/>
        <family val="2"/>
        <scheme val="minor"/>
      </rPr>
      <t xml:space="preserve"> Debe señalar el número o código identificativo del documento que acredita el pago. </t>
    </r>
  </si>
  <si>
    <r>
      <rPr>
        <b/>
        <sz val="12"/>
        <color theme="1"/>
        <rFont val="Calibri"/>
        <family val="2"/>
        <scheme val="minor"/>
      </rPr>
      <t xml:space="preserve">Fecha de pago: </t>
    </r>
    <r>
      <rPr>
        <sz val="12"/>
        <color theme="1"/>
        <rFont val="Calibri"/>
        <family val="2"/>
        <scheme val="minor"/>
      </rPr>
      <t xml:space="preserve">Debe indicar la fecha del cargo en cuenta de pago realizado, o fecha valor; no la fecha de orden de pago. </t>
    </r>
  </si>
  <si>
    <r>
      <rPr>
        <b/>
        <sz val="12"/>
        <color theme="1"/>
        <rFont val="Calibri"/>
        <family val="2"/>
        <scheme val="minor"/>
      </rPr>
      <t xml:space="preserve">Forma de pago: </t>
    </r>
    <r>
      <rPr>
        <sz val="12"/>
        <color theme="1"/>
        <rFont val="Calibri"/>
        <family val="2"/>
        <scheme val="minor"/>
      </rPr>
      <t xml:space="preserve">Debe indicar la forma de pago: tranferencia; cheque nominativo; efectivo. En caso de remasa o pagos masivos, el beneficiario debe aportar informar del pago que permita la pista de auditoria suficiente para su identificación. </t>
    </r>
  </si>
  <si>
    <r>
      <rPr>
        <b/>
        <sz val="12"/>
        <color theme="1"/>
        <rFont val="Calibri"/>
        <family val="2"/>
        <scheme val="minor"/>
      </rPr>
      <t>Observaciones:</t>
    </r>
    <r>
      <rPr>
        <sz val="12"/>
        <color theme="1"/>
        <rFont val="Calibri"/>
        <family val="2"/>
        <scheme val="minor"/>
      </rPr>
      <t xml:space="preserve"> El beneficiario podrá indicar cualquier información aclaratoria sobre los datos reportados en la respectiva linea gasto o en torno a la documentación soporte aportada para su justificación.   </t>
    </r>
  </si>
  <si>
    <t xml:space="preserve">IMPORTE IMPUTADO A COSTES SUBVENCIONABLES DEL PROYECTO (SIN IVA)  </t>
  </si>
  <si>
    <t>IMPORTE NETO EN DOCUMENTO 
PROBATORIO DE GASTO (SIN IVA)</t>
  </si>
  <si>
    <t>IMPORTE IMPUTADO A LA SUBVENCIÓN</t>
  </si>
  <si>
    <t>IMPORTE TOTAL IMPUTABLE AL PROYECTO EN DOCUMENTO PROBATORIO DEL GASTO</t>
  </si>
  <si>
    <r>
      <rPr>
        <b/>
        <sz val="12"/>
        <color theme="1"/>
        <rFont val="Calibri"/>
        <family val="2"/>
        <scheme val="minor"/>
      </rPr>
      <t>Importe neto en documento probatario del gasto (sin IVA):</t>
    </r>
    <r>
      <rPr>
        <sz val="12"/>
        <color theme="1"/>
        <rFont val="Calibri"/>
        <family val="2"/>
        <scheme val="minor"/>
      </rPr>
      <t xml:space="preserve"> Debe indicar la base imponible o importe líquido que se refleja en el documento de gasto.  </t>
    </r>
  </si>
  <si>
    <r>
      <rPr>
        <b/>
        <sz val="12"/>
        <color theme="1"/>
        <rFont val="Calibri"/>
        <family val="2"/>
        <scheme val="minor"/>
      </rPr>
      <t>Importe total imputable al proyecto en documento probatorio del gasto:</t>
    </r>
    <r>
      <rPr>
        <sz val="12"/>
        <color theme="1"/>
        <rFont val="Calibri"/>
        <family val="2"/>
        <scheme val="minor"/>
      </rPr>
      <t xml:space="preserve"> Debe indicar el importe total de los gastos que son imputables al proyecto sean o no subvencionables.     </t>
    </r>
  </si>
  <si>
    <r>
      <rPr>
        <b/>
        <sz val="12"/>
        <color theme="1"/>
        <rFont val="Calibri"/>
        <family val="2"/>
        <scheme val="minor"/>
      </rPr>
      <t>Importe imputado a costes subvencionables del proyecto (sin IVA):</t>
    </r>
    <r>
      <rPr>
        <sz val="12"/>
        <color theme="1"/>
        <rFont val="Calibri"/>
        <family val="2"/>
        <scheme val="minor"/>
      </rPr>
      <t xml:space="preserve"> Debe indicar el importe total que, del importe neto del documento del gasto, se imputa a costes subvencionables del proyecto. NOTA IMPORTANTE: Se debe tener en cuenta que no se puede imputar gasto por concepto de impuestos indirectos (Gasto no elegible). </t>
    </r>
  </si>
  <si>
    <r>
      <rPr>
        <b/>
        <sz val="12"/>
        <color theme="1"/>
        <rFont val="Calibri"/>
        <family val="2"/>
        <scheme val="minor"/>
      </rPr>
      <t>Importe imputado a la subvención:</t>
    </r>
    <r>
      <rPr>
        <sz val="12"/>
        <color theme="1"/>
        <rFont val="Calibri"/>
        <family val="2"/>
        <scheme val="minor"/>
      </rPr>
      <t xml:space="preserve"> Debe indicar el importe total que se imputa a la subvención respecto de los costes subvencionables. Dependerá de la intensidad de la subvención o del importe de ayuda unitario establecido para determinados equipos.</t>
    </r>
  </si>
  <si>
    <t xml:space="preserve">El período de justificación del informe de seguimiento comprende desde el 01/01/2023 hasta el 31/12/2023. Para los proyectos que iniciaron en 2023, el período de justificación comprende, según el caso, desde la fecha inicio del proyecto.   </t>
  </si>
  <si>
    <t>COSTES SUBVENCIONABLES</t>
  </si>
  <si>
    <t>PATSYD-22-00005</t>
  </si>
  <si>
    <t>PATSYD-22-00007</t>
  </si>
  <si>
    <t>PATSYD-22-00017</t>
  </si>
  <si>
    <t>PATSYD-22-00025</t>
  </si>
  <si>
    <t>PATSYD-22-00029</t>
  </si>
  <si>
    <t>PATSYD-22-00032</t>
  </si>
  <si>
    <t>PATSYD-22-00037</t>
  </si>
  <si>
    <t>PATSYD-22-00055</t>
  </si>
  <si>
    <t>PATSYD-22-00057</t>
  </si>
  <si>
    <t>PATSYD-22-00061</t>
  </si>
  <si>
    <t>PATSYD-22-00063</t>
  </si>
  <si>
    <t>PATSYD-22-00071</t>
  </si>
  <si>
    <t>PATSYD-22-00072</t>
  </si>
  <si>
    <t>PATSYD-22-00075</t>
  </si>
  <si>
    <t>PATSYD-22-00081</t>
  </si>
  <si>
    <t>PATSYD-22-00085</t>
  </si>
  <si>
    <t>PATSYD-22-00086</t>
  </si>
  <si>
    <t>PATSYD-22-00089</t>
  </si>
  <si>
    <t>PATSYD-22-00091</t>
  </si>
  <si>
    <t>PATSYD-22-00092</t>
  </si>
  <si>
    <t>PATSYD-22-00095</t>
  </si>
  <si>
    <t>PATSYD-22-00097</t>
  </si>
  <si>
    <t>PATSYD-22-00099</t>
  </si>
  <si>
    <t>PATSYD-22-00100</t>
  </si>
  <si>
    <t>PATSYD-22-00101</t>
  </si>
  <si>
    <t>PATSYD-22-00102</t>
  </si>
  <si>
    <t>PATSYD-22-00104</t>
  </si>
  <si>
    <t>PATSYD-22-00106</t>
  </si>
  <si>
    <t>PATSYD-22-00107</t>
  </si>
  <si>
    <t>PATSYD-22-00112</t>
  </si>
  <si>
    <t>PATSYD-22-00113</t>
  </si>
  <si>
    <t>PATSYD-22-00117</t>
  </si>
  <si>
    <t>PATSYD-22-00118</t>
  </si>
  <si>
    <t>PATSYD-22-00123</t>
  </si>
  <si>
    <t>PATSYD-22-00126</t>
  </si>
  <si>
    <t>PATSYD-22-00127</t>
  </si>
  <si>
    <t>PATSYD-22-00128</t>
  </si>
  <si>
    <t>PATSYD-22-00129</t>
  </si>
  <si>
    <t>PATSYD-22-00130</t>
  </si>
  <si>
    <t>PATSYD-22-00131</t>
  </si>
  <si>
    <t>PATSYD-22-00132</t>
  </si>
  <si>
    <t>PATSYD-22-00133</t>
  </si>
  <si>
    <t>PATSYD-22-00134</t>
  </si>
  <si>
    <t>PATSYD-22-00135</t>
  </si>
  <si>
    <t>PATSYD-22-00136</t>
  </si>
  <si>
    <t>PATSYD-22-00139</t>
  </si>
  <si>
    <t>PATSYD-22-00140</t>
  </si>
  <si>
    <t>PATSYD-22-00141</t>
  </si>
  <si>
    <t>PATSYD-22-00142</t>
  </si>
  <si>
    <t>PATSYD-22-00146</t>
  </si>
  <si>
    <t>PATSYD-22-00148</t>
  </si>
  <si>
    <t>PATSYD-22-00149</t>
  </si>
  <si>
    <t>PATSYD-22-00152</t>
  </si>
  <si>
    <t>PATSYD-22-00153</t>
  </si>
  <si>
    <t>PATSYD-22-00154</t>
  </si>
  <si>
    <t>PATSYD-22-00155</t>
  </si>
  <si>
    <t>PATSYD-22-00158</t>
  </si>
  <si>
    <t>PATSYD-22-00161</t>
  </si>
  <si>
    <t>PATSYD-22-00162</t>
  </si>
  <si>
    <t>PATSYD-22-00163</t>
  </si>
  <si>
    <t>PATSYD-22-00179</t>
  </si>
  <si>
    <t>PATSYD-22-00180</t>
  </si>
  <si>
    <t>PATSYD-22-00181</t>
  </si>
  <si>
    <t>PATSYD-22-00182</t>
  </si>
  <si>
    <t>PATSYD-22-00186</t>
  </si>
  <si>
    <t>PATSYD-22-00188</t>
  </si>
  <si>
    <t>PATSYD-22-00193</t>
  </si>
  <si>
    <t>PATSYD-22-00194</t>
  </si>
  <si>
    <t>PATSYD-22-00195</t>
  </si>
  <si>
    <t>PATSYD-22-00197</t>
  </si>
  <si>
    <t>PATSYD-22-00198</t>
  </si>
  <si>
    <t>PATSYD-22-00199</t>
  </si>
  <si>
    <t>PATSYD-22-00200</t>
  </si>
  <si>
    <t>PATSYD-22-00201</t>
  </si>
  <si>
    <t>PATSYD-22-00203</t>
  </si>
  <si>
    <t>PATSYD-22-00205</t>
  </si>
  <si>
    <t>PATSYD-22-00207</t>
  </si>
  <si>
    <t>PATSYD-22-00208</t>
  </si>
  <si>
    <t>PATSYD-22-00209</t>
  </si>
  <si>
    <t>PATSYD-22-00211</t>
  </si>
  <si>
    <t>PATSYD-22-00212</t>
  </si>
  <si>
    <t>PATSYD-22-00213</t>
  </si>
  <si>
    <t>PATSYD-22-00218</t>
  </si>
  <si>
    <t>PATSYD-22-00221</t>
  </si>
  <si>
    <t>PATSYD-22-00223</t>
  </si>
  <si>
    <t>PATSYD-22-00225</t>
  </si>
  <si>
    <t>PATSYD-22-00226</t>
  </si>
  <si>
    <t>PATSYD-22-00227</t>
  </si>
  <si>
    <t>PATSYD-22-00229</t>
  </si>
  <si>
    <t>PATSYD-22-00231</t>
  </si>
  <si>
    <t>PATSYD-22-00232</t>
  </si>
  <si>
    <t>PATSYD-22-00234</t>
  </si>
  <si>
    <t>PATSYD-22-00236</t>
  </si>
  <si>
    <t>PATSYD-22-00237</t>
  </si>
  <si>
    <t>PATSYD-22-00241</t>
  </si>
  <si>
    <t>PATSYD-22-00244</t>
  </si>
  <si>
    <t>PATSYD-22-00245</t>
  </si>
  <si>
    <t>PATSYD-22-00250</t>
  </si>
  <si>
    <t>PATSYD-22-00251</t>
  </si>
  <si>
    <t>PATSYD-22-00252</t>
  </si>
  <si>
    <t>PATSYD-22-00255</t>
  </si>
  <si>
    <t>PATSYD-22-00266</t>
  </si>
  <si>
    <t>PATSYD-22-00268</t>
  </si>
  <si>
    <t>ANUALIDAD</t>
  </si>
  <si>
    <t>EXPEDIENTE</t>
  </si>
  <si>
    <t>Control de la Morosidad:</t>
  </si>
  <si>
    <t>Se han incluído unas columnas para poder verificar que se cumple la Ley 3/2004, de 29 de diciembre, de lucha contra la morosidad. El artículo 4 establece:
“Determinación del plazo de pago. 1. El plazo de pago que debe cumplir el deudor, si no hubiera fijado fecha o plazo de pago en el contrato, será de treinta días naturales después de la fecha de recepción de las mercancías o prestación de los servicios, incluso cuando hubiera recibido la factura o solicitud de pago equivalente con anterioridad. 3. Los plazos de pago indicados en los apartados anteriores podrán ser ampliados mediante pacto de las partes sin que, en ningún caso, se pueda acordar un plazo superior a 60 días naturales”.</t>
  </si>
  <si>
    <t>FECHA DE PAGO (O VENCIMIENTO CONFIRMING)</t>
  </si>
  <si>
    <t>En concreto, se deben completar las columnas que correspondan según el modo de verificación del control de la morosidad:</t>
  </si>
  <si>
    <t xml:space="preserve"> - Columna L: Fecha de documento probatorio del gasto.</t>
  </si>
  <si>
    <t xml:space="preserve"> - Columna U: Fecha de pago o vencimiento de confirming.</t>
  </si>
  <si>
    <t xml:space="preserve"> - Columna V: Forma de pago.</t>
  </si>
  <si>
    <t xml:space="preserve"> - Columna X: Fecha entrega bienes o servicios.</t>
  </si>
  <si>
    <t xml:space="preserve"> - Columna Y:Fecha aceptación bienes o servicios.</t>
  </si>
  <si>
    <t>COSTES INDIRECTOS</t>
  </si>
  <si>
    <t>TOTAL GASTOS DIRECTOS + INDIRECTOS</t>
  </si>
  <si>
    <r>
      <rPr>
        <b/>
        <sz val="12"/>
        <color theme="1"/>
        <rFont val="Calibri"/>
        <family val="2"/>
        <scheme val="minor"/>
      </rPr>
      <t>Tipo de gasto</t>
    </r>
    <r>
      <rPr>
        <sz val="12"/>
        <color theme="1"/>
        <rFont val="Calibri"/>
        <family val="2"/>
        <scheme val="minor"/>
      </rPr>
      <t>: Se debe asignar a cada gasto incurrido una categoría según el menu desplegable: A.- personal; B.- equipos, materiales y suministros; C.- servicios; D.- viajes y dietas; E.- otros gastos directos; "COSTES INDIRECTOS".</t>
    </r>
  </si>
  <si>
    <t>FECHA DE DOCUMENTO PROBATORIO DEL GASTO (FACTURA, CONFIRMING, ETC.)</t>
  </si>
  <si>
    <t>PLAZO DE VERIFICACIÓN PACTADO CON EL PROVEEDOR (número de días)</t>
  </si>
  <si>
    <t>PLAZO DE PAGO PACTADO CON EL PROVEEDOR
(número de días)</t>
  </si>
  <si>
    <t>PRESUPUESTO VIGENTE AUTORIZADO DE SUBVENCIÓN CONCEDIDA</t>
  </si>
  <si>
    <t>COSTES SUBVENCIONABLES VIGENTES AUTORIZADOS</t>
  </si>
  <si>
    <t>FECHA DE ENTREGA DE LOS BIENES Y/O SERVICIOS</t>
  </si>
  <si>
    <t>FECHA DE RECEPCIÓN DEL DOCUMENTO PROBATORIO DEL GASTO (FACTURA, CONFIRMING, ETC.)</t>
  </si>
  <si>
    <t>FECHA DE VERIFICACIÓN EFECTIVA DE LA CONFORMIDAD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</si>
</sst>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000000%"/>
    <numFmt numFmtId="166" formatCode="0.00000000%"/>
  </numFmts>
  <fonts count="12" x14ac:knownFonts="1">
    <font>
      <sz val="11"/>
      <color theme="1"/>
      <name val="Calibri"/>
      <family val="2"/>
      <scheme val="minor"/>
    </font>
    <font>
      <b/>
      <sz val="11"/>
      <color theme="1"/>
      <name val="Calibri"/>
      <family val="2"/>
      <scheme val="minor"/>
    </font>
    <font>
      <u/>
      <sz val="10"/>
      <color indexed="12"/>
      <name val="Arial"/>
      <family val="2"/>
    </font>
    <font>
      <sz val="10"/>
      <name val="Arial"/>
      <family val="2"/>
    </font>
    <font>
      <b/>
      <sz val="1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1"/>
      <color theme="0"/>
      <name val="Calibri"/>
      <family val="2"/>
      <scheme val="minor"/>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9" fontId="5" fillId="0" borderId="0" applyFont="0" applyFill="0" applyBorder="0" applyAlignment="0" applyProtection="0"/>
  </cellStyleXfs>
  <cellXfs count="95">
    <xf numFmtId="0" fontId="0" fillId="0" borderId="0" xfId="0"/>
    <xf numFmtId="0" fontId="0" fillId="0" borderId="1" xfId="0" applyBorder="1"/>
    <xf numFmtId="0" fontId="1" fillId="3" borderId="3" xfId="0" applyFont="1" applyFill="1" applyBorder="1" applyAlignment="1">
      <alignment horizontal="center" vertical="center" wrapText="1"/>
    </xf>
    <xf numFmtId="0" fontId="0" fillId="0" borderId="5" xfId="0" applyBorder="1"/>
    <xf numFmtId="0" fontId="0" fillId="0" borderId="1" xfId="0" applyBorder="1" applyAlignment="1">
      <alignment horizontal="left"/>
    </xf>
    <xf numFmtId="0" fontId="1" fillId="3" borderId="1" xfId="0" applyFont="1" applyFill="1" applyBorder="1" applyAlignment="1">
      <alignment horizontal="center" vertical="center" wrapText="1"/>
    </xf>
    <xf numFmtId="0" fontId="0" fillId="0" borderId="6" xfId="0" applyBorder="1"/>
    <xf numFmtId="0" fontId="0" fillId="0" borderId="0" xfId="0" applyAlignment="1">
      <alignment wrapText="1"/>
    </xf>
    <xf numFmtId="0" fontId="0" fillId="0" borderId="14" xfId="0" applyBorder="1"/>
    <xf numFmtId="0" fontId="0" fillId="0" borderId="0" xfId="0" applyAlignment="1">
      <alignment horizontal="center" vertical="center"/>
    </xf>
    <xf numFmtId="0" fontId="1" fillId="3" borderId="4" xfId="0" applyFont="1" applyFill="1" applyBorder="1" applyAlignment="1">
      <alignment horizontal="center" vertical="center" wrapText="1"/>
    </xf>
    <xf numFmtId="0" fontId="1" fillId="3" borderId="16" xfId="0" applyFont="1" applyFill="1" applyBorder="1" applyAlignment="1">
      <alignment horizontal="center" vertical="center" wrapText="1"/>
    </xf>
    <xf numFmtId="9" fontId="0" fillId="0" borderId="0" xfId="3" applyFont="1"/>
    <xf numFmtId="9" fontId="1" fillId="3" borderId="3" xfId="3" applyFont="1" applyFill="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wrapText="1"/>
    </xf>
    <xf numFmtId="0" fontId="0" fillId="0" borderId="0" xfId="0" applyProtection="1">
      <protection locked="0"/>
    </xf>
    <xf numFmtId="0" fontId="0" fillId="3" borderId="3" xfId="0" applyFill="1" applyBorder="1" applyAlignment="1" applyProtection="1">
      <alignment horizontal="center" vertical="center"/>
      <protection locked="0"/>
    </xf>
    <xf numFmtId="0" fontId="1" fillId="3" borderId="3" xfId="0" applyFont="1" applyFill="1" applyBorder="1" applyAlignment="1" applyProtection="1">
      <alignment horizontal="center" vertical="center" wrapText="1"/>
      <protection locked="0"/>
    </xf>
    <xf numFmtId="0" fontId="0" fillId="0" borderId="1" xfId="0" applyBorder="1" applyAlignment="1" applyProtection="1">
      <alignment horizontal="left"/>
      <protection locked="0"/>
    </xf>
    <xf numFmtId="0" fontId="1" fillId="3" borderId="1" xfId="0"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0" fontId="0" fillId="0" borderId="6" xfId="0" applyBorder="1" applyProtection="1">
      <protection locked="0"/>
    </xf>
    <xf numFmtId="0" fontId="1" fillId="0" borderId="0" xfId="0" applyFont="1" applyAlignment="1" applyProtection="1">
      <alignment horizontal="center"/>
      <protection locked="0"/>
    </xf>
    <xf numFmtId="0" fontId="0" fillId="0" borderId="18" xfId="0" applyBorder="1" applyProtection="1">
      <protection locked="0"/>
    </xf>
    <xf numFmtId="0" fontId="0" fillId="0" borderId="20" xfId="0" applyBorder="1" applyAlignment="1" applyProtection="1">
      <alignment horizontal="left"/>
      <protection locked="0"/>
    </xf>
    <xf numFmtId="0" fontId="0" fillId="0" borderId="20" xfId="0" applyBorder="1" applyProtection="1">
      <protection locked="0"/>
    </xf>
    <xf numFmtId="0" fontId="0" fillId="0" borderId="21" xfId="0" applyBorder="1" applyProtection="1">
      <protection locked="0"/>
    </xf>
    <xf numFmtId="0" fontId="1" fillId="3" borderId="24"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6" xfId="0" applyFont="1" applyFill="1" applyBorder="1" applyAlignment="1" applyProtection="1">
      <alignment horizontal="center" vertical="center" wrapText="1"/>
      <protection hidden="1"/>
    </xf>
    <xf numFmtId="0" fontId="7" fillId="0" borderId="0" xfId="0" applyFont="1" applyAlignment="1">
      <alignment wrapText="1"/>
    </xf>
    <xf numFmtId="0" fontId="9" fillId="0" borderId="0" xfId="0" applyFont="1" applyAlignment="1">
      <alignment wrapText="1"/>
    </xf>
    <xf numFmtId="0" fontId="8" fillId="5" borderId="14" xfId="0" applyFont="1" applyFill="1" applyBorder="1" applyAlignment="1">
      <alignment wrapText="1"/>
    </xf>
    <xf numFmtId="0" fontId="6" fillId="5" borderId="27" xfId="0" applyFont="1" applyFill="1" applyBorder="1" applyAlignment="1">
      <alignment wrapText="1"/>
    </xf>
    <xf numFmtId="0" fontId="8" fillId="5" borderId="27" xfId="0" applyFont="1" applyFill="1" applyBorder="1" applyAlignment="1">
      <alignment wrapText="1"/>
    </xf>
    <xf numFmtId="9" fontId="6" fillId="5" borderId="6" xfId="0" applyNumberFormat="1" applyFont="1" applyFill="1" applyBorder="1" applyAlignment="1">
      <alignment wrapText="1"/>
    </xf>
    <xf numFmtId="164" fontId="0" fillId="0" borderId="1" xfId="0" applyNumberFormat="1" applyBorder="1" applyAlignment="1">
      <alignment vertical="center"/>
    </xf>
    <xf numFmtId="0" fontId="0" fillId="0" borderId="0" xfId="0"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0" fontId="10" fillId="6" borderId="1" xfId="0" applyFont="1" applyFill="1" applyBorder="1" applyAlignment="1">
      <alignment horizontal="center" vertical="center"/>
    </xf>
    <xf numFmtId="164" fontId="10" fillId="6" borderId="1" xfId="0" applyNumberFormat="1" applyFont="1" applyFill="1" applyBorder="1" applyAlignment="1">
      <alignment horizontal="center" vertical="center"/>
    </xf>
    <xf numFmtId="0" fontId="4" fillId="3" borderId="28" xfId="0" applyFont="1" applyFill="1" applyBorder="1" applyAlignment="1">
      <alignment vertical="center"/>
    </xf>
    <xf numFmtId="0" fontId="4" fillId="3" borderId="12" xfId="0" applyFont="1" applyFill="1" applyBorder="1" applyAlignment="1">
      <alignment vertical="center"/>
    </xf>
    <xf numFmtId="164" fontId="0" fillId="2" borderId="3" xfId="0" applyNumberFormat="1" applyFill="1" applyBorder="1" applyAlignment="1">
      <alignment wrapText="1"/>
    </xf>
    <xf numFmtId="165" fontId="0" fillId="2" borderId="3" xfId="3" applyNumberFormat="1" applyFont="1" applyFill="1" applyBorder="1" applyAlignment="1">
      <alignment wrapText="1"/>
    </xf>
    <xf numFmtId="0" fontId="1" fillId="3" borderId="3" xfId="0" applyFont="1" applyFill="1" applyBorder="1" applyAlignment="1" applyProtection="1">
      <alignment horizontal="center" vertical="center" wrapText="1"/>
      <protection hidden="1"/>
    </xf>
    <xf numFmtId="0" fontId="0" fillId="0" borderId="1" xfId="0" applyFont="1" applyBorder="1"/>
    <xf numFmtId="0" fontId="0" fillId="0" borderId="14" xfId="0" applyFont="1" applyBorder="1"/>
    <xf numFmtId="0" fontId="0" fillId="0" borderId="29" xfId="0" applyFont="1" applyBorder="1" applyAlignment="1">
      <alignment horizontal="left" vertical="center"/>
    </xf>
    <xf numFmtId="0" fontId="0" fillId="0" borderId="6" xfId="0" applyFont="1" applyBorder="1"/>
    <xf numFmtId="0" fontId="0" fillId="0" borderId="30" xfId="0" applyFont="1" applyBorder="1" applyAlignment="1">
      <alignment horizontal="left" vertical="center"/>
    </xf>
    <xf numFmtId="14" fontId="0" fillId="0" borderId="6" xfId="0" applyNumberFormat="1" applyFont="1" applyBorder="1"/>
    <xf numFmtId="0" fontId="0" fillId="0" borderId="31" xfId="0" applyFont="1" applyBorder="1"/>
    <xf numFmtId="164" fontId="0" fillId="3" borderId="6" xfId="0" applyNumberFormat="1" applyFont="1" applyFill="1" applyBorder="1" applyAlignment="1">
      <alignment vertical="center" wrapText="1"/>
    </xf>
    <xf numFmtId="166" fontId="5" fillId="0" borderId="31" xfId="3" applyNumberFormat="1" applyFont="1" applyBorder="1"/>
    <xf numFmtId="0" fontId="0" fillId="0" borderId="0" xfId="0" applyFont="1"/>
    <xf numFmtId="0" fontId="0" fillId="0" borderId="8" xfId="0" applyFont="1" applyBorder="1" applyAlignment="1">
      <alignment horizontal="left" vertical="center"/>
    </xf>
    <xf numFmtId="0" fontId="0" fillId="0" borderId="7" xfId="0" applyFont="1" applyBorder="1" applyAlignment="1">
      <alignment horizontal="left" vertical="center"/>
    </xf>
    <xf numFmtId="0" fontId="0" fillId="0" borderId="9" xfId="0" applyFont="1" applyBorder="1"/>
    <xf numFmtId="164" fontId="0" fillId="3" borderId="1" xfId="0" applyNumberFormat="1" applyFont="1" applyFill="1" applyBorder="1" applyAlignment="1">
      <alignment vertical="center" wrapText="1"/>
    </xf>
    <xf numFmtId="166" fontId="5" fillId="0" borderId="9" xfId="3" applyNumberFormat="1" applyFont="1" applyBorder="1"/>
    <xf numFmtId="0" fontId="0" fillId="0" borderId="10" xfId="0" applyFont="1" applyBorder="1" applyAlignment="1">
      <alignment horizontal="left" vertical="center"/>
    </xf>
    <xf numFmtId="0" fontId="0" fillId="0" borderId="8" xfId="0" applyFont="1" applyBorder="1"/>
    <xf numFmtId="0" fontId="0" fillId="0" borderId="11" xfId="0" applyFont="1" applyBorder="1"/>
    <xf numFmtId="0" fontId="0" fillId="0" borderId="2" xfId="0" applyFont="1" applyBorder="1"/>
    <xf numFmtId="0" fontId="0" fillId="0" borderId="23" xfId="0" applyFont="1" applyBorder="1"/>
    <xf numFmtId="164" fontId="0" fillId="3" borderId="2" xfId="0" applyNumberFormat="1" applyFont="1" applyFill="1" applyBorder="1" applyAlignment="1">
      <alignment vertical="center" wrapText="1"/>
    </xf>
    <xf numFmtId="166" fontId="5" fillId="0" borderId="23" xfId="3" applyNumberFormat="1" applyFont="1" applyBorder="1"/>
    <xf numFmtId="0" fontId="0" fillId="2" borderId="3" xfId="0" applyFont="1" applyFill="1" applyBorder="1" applyProtection="1">
      <protection locked="0"/>
    </xf>
    <xf numFmtId="0" fontId="0" fillId="0" borderId="3" xfId="0" applyFont="1" applyFill="1" applyBorder="1" applyProtection="1">
      <protection locked="0"/>
    </xf>
    <xf numFmtId="164" fontId="1" fillId="3" borderId="5" xfId="0" applyNumberFormat="1" applyFont="1" applyFill="1" applyBorder="1" applyAlignment="1" applyProtection="1">
      <alignment horizontal="center" vertical="center" wrapText="1"/>
      <protection hidden="1"/>
    </xf>
    <xf numFmtId="164" fontId="1" fillId="3" borderId="19"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164" fontId="1" fillId="3" borderId="17" xfId="0" applyNumberFormat="1" applyFont="1" applyFill="1" applyBorder="1" applyAlignment="1" applyProtection="1">
      <alignment horizontal="center" vertical="center" wrapText="1"/>
      <protection hidden="1"/>
    </xf>
    <xf numFmtId="164" fontId="1" fillId="3" borderId="2" xfId="0" applyNumberFormat="1" applyFont="1" applyFill="1" applyBorder="1" applyAlignment="1" applyProtection="1">
      <alignment horizontal="center" vertical="center" wrapText="1"/>
      <protection hidden="1"/>
    </xf>
    <xf numFmtId="164" fontId="1" fillId="3" borderId="22" xfId="0" applyNumberFormat="1" applyFont="1" applyFill="1" applyBorder="1" applyAlignment="1" applyProtection="1">
      <alignment horizontal="center" vertical="center" wrapText="1"/>
      <protection hidden="1"/>
    </xf>
    <xf numFmtId="164" fontId="1" fillId="2" borderId="12" xfId="0" applyNumberFormat="1" applyFont="1" applyFill="1" applyBorder="1" applyAlignment="1" applyProtection="1">
      <alignment horizontal="center"/>
      <protection hidden="1"/>
    </xf>
    <xf numFmtId="164" fontId="1" fillId="2" borderId="3" xfId="0" applyNumberFormat="1" applyFont="1" applyFill="1" applyBorder="1" applyAlignment="1" applyProtection="1">
      <alignment horizontal="center"/>
      <protection hidden="1"/>
    </xf>
    <xf numFmtId="164" fontId="1" fillId="0" borderId="3" xfId="0" applyNumberFormat="1" applyFont="1" applyFill="1" applyBorder="1" applyAlignment="1" applyProtection="1">
      <alignment horizontal="center" vertical="center"/>
      <protection hidden="1"/>
    </xf>
    <xf numFmtId="164" fontId="0" fillId="0" borderId="1" xfId="0" applyNumberFormat="1" applyBorder="1" applyProtection="1">
      <protection hidden="1"/>
    </xf>
    <xf numFmtId="164" fontId="0" fillId="4" borderId="1" xfId="0" applyNumberFormat="1" applyFill="1" applyBorder="1" applyProtection="1">
      <protection hidden="1"/>
    </xf>
    <xf numFmtId="164" fontId="1" fillId="3" borderId="1" xfId="0" applyNumberFormat="1" applyFont="1" applyFill="1" applyBorder="1" applyAlignment="1" applyProtection="1">
      <alignment horizontal="center" vertical="center" wrapText="1"/>
      <protection locked="0"/>
    </xf>
    <xf numFmtId="0" fontId="0" fillId="3" borderId="4" xfId="0" applyFill="1" applyBorder="1"/>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vertical="center"/>
    </xf>
    <xf numFmtId="0" fontId="4" fillId="4" borderId="9"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0" fillId="0" borderId="0" xfId="0" applyAlignment="1" applyProtection="1">
      <alignment horizontal="center"/>
      <protection locked="0"/>
    </xf>
    <xf numFmtId="0" fontId="1" fillId="2" borderId="0" xfId="0" applyFont="1" applyFill="1" applyAlignment="1" applyProtection="1">
      <alignment horizontal="center" vertical="center"/>
      <protection locked="0"/>
    </xf>
    <xf numFmtId="0" fontId="4" fillId="4" borderId="15" xfId="0" applyFont="1" applyFill="1" applyBorder="1" applyAlignment="1" applyProtection="1">
      <alignment horizontal="center"/>
      <protection locked="0"/>
    </xf>
    <xf numFmtId="0" fontId="1" fillId="4" borderId="13" xfId="0" applyFont="1" applyFill="1" applyBorder="1" applyAlignment="1" applyProtection="1">
      <alignment horizontal="center"/>
      <protection locked="0"/>
    </xf>
  </cellXfs>
  <cellStyles count="4">
    <cellStyle name="Hyperlink 2" xfId="1" xr:uid="{176C4810-51C3-450E-A436-2B9F8AA62F8A}"/>
    <cellStyle name="Normal" xfId="0" builtinId="0"/>
    <cellStyle name="Normal 3" xfId="2" xr:uid="{F20211B1-B6C4-4D20-BD6A-1E77104C62C9}"/>
    <cellStyle name="Porcentaje" xfId="3" builtinId="5"/>
  </cellStyles>
  <dxfs count="10">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font>
        <strike val="0"/>
        <outline val="0"/>
        <shadow val="0"/>
        <u val="none"/>
        <vertAlign val="baseline"/>
        <sz val="11"/>
        <color theme="1"/>
        <name val="Calibri"/>
        <family val="2"/>
        <scheme val="minor"/>
      </font>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font>
        <strike val="0"/>
        <outline val="0"/>
        <shadow val="0"/>
        <u val="none"/>
        <vertAlign val="baseline"/>
        <sz val="11"/>
        <color theme="1"/>
        <name val="Calibri"/>
        <family val="2"/>
        <scheme val="minor"/>
      </font>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234951</xdr:colOff>
      <xdr:row>0</xdr:row>
      <xdr:rowOff>133351</xdr:rowOff>
    </xdr:from>
    <xdr:to>
      <xdr:col>0</xdr:col>
      <xdr:colOff>10725150</xdr:colOff>
      <xdr:row>1</xdr:row>
      <xdr:rowOff>476126</xdr:rowOff>
    </xdr:to>
    <xdr:grpSp>
      <xdr:nvGrpSpPr>
        <xdr:cNvPr id="5" name="Grupo 4">
          <a:extLst>
            <a:ext uri="{FF2B5EF4-FFF2-40B4-BE49-F238E27FC236}">
              <a16:creationId xmlns:a16="http://schemas.microsoft.com/office/drawing/2014/main" id="{E55AF8D7-C2A4-BBC8-A33C-D1B544B1B9A8}"/>
            </a:ext>
          </a:extLst>
        </xdr:cNvPr>
        <xdr:cNvGrpSpPr/>
      </xdr:nvGrpSpPr>
      <xdr:grpSpPr>
        <a:xfrm>
          <a:off x="234951" y="133351"/>
          <a:ext cx="10490199" cy="523750"/>
          <a:chOff x="21687" y="-4526"/>
          <a:chExt cx="5971112" cy="361746"/>
        </a:xfrm>
      </xdr:grpSpPr>
      <xdr:pic>
        <xdr:nvPicPr>
          <xdr:cNvPr id="6" name="Imagen 5" descr="Texto&#10;&#10;Descripción generada automáticamente con confianza baja">
            <a:extLst>
              <a:ext uri="{FF2B5EF4-FFF2-40B4-BE49-F238E27FC236}">
                <a16:creationId xmlns:a16="http://schemas.microsoft.com/office/drawing/2014/main" id="{67C860FA-6436-D5BC-6299-4B5BA3F04E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87" y="45768"/>
            <a:ext cx="1108047" cy="311452"/>
          </a:xfrm>
          <a:prstGeom prst="rect">
            <a:avLst/>
          </a:prstGeom>
        </xdr:spPr>
      </xdr:pic>
      <xdr:pic>
        <xdr:nvPicPr>
          <xdr:cNvPr id="7" name="Imagen 6">
            <a:extLst>
              <a:ext uri="{FF2B5EF4-FFF2-40B4-BE49-F238E27FC236}">
                <a16:creationId xmlns:a16="http://schemas.microsoft.com/office/drawing/2014/main" id="{7E686508-E086-B0D5-7C4A-1EF85C5E016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18"/>
          <a:stretch/>
        </xdr:blipFill>
        <xdr:spPr bwMode="auto">
          <a:xfrm>
            <a:off x="5091189" y="29276"/>
            <a:ext cx="901610" cy="275399"/>
          </a:xfrm>
          <a:prstGeom prst="rect">
            <a:avLst/>
          </a:prstGeom>
          <a:noFill/>
          <a:ln>
            <a:noFill/>
          </a:ln>
          <a:extLst>
            <a:ext uri="{53640926-AAD7-44D8-BBD7-CCE9431645EC}">
              <a14:shadowObscured xmlns:a14="http://schemas.microsoft.com/office/drawing/2010/main"/>
            </a:ext>
          </a:extLst>
        </xdr:spPr>
      </xdr:pic>
      <xdr:pic>
        <xdr:nvPicPr>
          <xdr:cNvPr id="8" name="Imagen 7" descr="Texto, Carta&#10;&#10;Descripción generada automáticamente">
            <a:extLst>
              <a:ext uri="{FF2B5EF4-FFF2-40B4-BE49-F238E27FC236}">
                <a16:creationId xmlns:a16="http://schemas.microsoft.com/office/drawing/2014/main" id="{4D19CC7D-547C-6544-9073-8A7A42731F6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236" t="31702" r="7100" b="40003"/>
          <a:stretch/>
        </xdr:blipFill>
        <xdr:spPr bwMode="auto">
          <a:xfrm>
            <a:off x="2327763" y="-4526"/>
            <a:ext cx="1324592" cy="302386"/>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xdr:row>
      <xdr:rowOff>95250</xdr:rowOff>
    </xdr:from>
    <xdr:to>
      <xdr:col>1</xdr:col>
      <xdr:colOff>164881</xdr:colOff>
      <xdr:row>1</xdr:row>
      <xdr:rowOff>539832</xdr:rowOff>
    </xdr:to>
    <xdr:pic>
      <xdr:nvPicPr>
        <xdr:cNvPr id="10" name="Imagen 9" descr="Texto&#10;&#10;Descripción generada automáticamente con confianza baja">
          <a:extLst>
            <a:ext uri="{FF2B5EF4-FFF2-40B4-BE49-F238E27FC236}">
              <a16:creationId xmlns:a16="http://schemas.microsoft.com/office/drawing/2014/main" id="{ACD762E1-104F-4085-8876-EA6967F58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85750"/>
          <a:ext cx="1946056" cy="444582"/>
        </a:xfrm>
        <a:prstGeom prst="rect">
          <a:avLst/>
        </a:prstGeom>
      </xdr:spPr>
    </xdr:pic>
    <xdr:clientData/>
  </xdr:twoCellAnchor>
  <xdr:twoCellAnchor>
    <xdr:from>
      <xdr:col>4</xdr:col>
      <xdr:colOff>1143000</xdr:colOff>
      <xdr:row>1</xdr:row>
      <xdr:rowOff>73025</xdr:rowOff>
    </xdr:from>
    <xdr:to>
      <xdr:col>5</xdr:col>
      <xdr:colOff>773797</xdr:colOff>
      <xdr:row>1</xdr:row>
      <xdr:rowOff>514006</xdr:rowOff>
    </xdr:to>
    <xdr:pic>
      <xdr:nvPicPr>
        <xdr:cNvPr id="11" name="Imagen 10" descr="Texto, Carta&#10;&#10;Descripción generada automáticamente">
          <a:extLst>
            <a:ext uri="{FF2B5EF4-FFF2-40B4-BE49-F238E27FC236}">
              <a16:creationId xmlns:a16="http://schemas.microsoft.com/office/drawing/2014/main" id="{6EFE8D0D-9662-4630-861C-F7A7EC9567E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236" t="31702" r="7100" b="40003"/>
        <a:stretch/>
      </xdr:blipFill>
      <xdr:spPr bwMode="auto">
        <a:xfrm>
          <a:off x="9639300" y="263525"/>
          <a:ext cx="2326372" cy="440981"/>
        </a:xfrm>
        <a:prstGeom prst="rect">
          <a:avLst/>
        </a:prstGeom>
        <a:noFill/>
        <a:ln>
          <a:noFill/>
        </a:ln>
        <a:extLst>
          <a:ext uri="{53640926-AAD7-44D8-BBD7-CCE9431645EC}">
            <a14:shadowObscured xmlns:a14="http://schemas.microsoft.com/office/drawing/2010/main"/>
          </a:ext>
        </a:extLst>
      </xdr:spPr>
    </xdr:pic>
    <xdr:clientData/>
  </xdr:twoCellAnchor>
  <xdr:twoCellAnchor>
    <xdr:from>
      <xdr:col>9</xdr:col>
      <xdr:colOff>1152525</xdr:colOff>
      <xdr:row>1</xdr:row>
      <xdr:rowOff>95250</xdr:rowOff>
    </xdr:from>
    <xdr:to>
      <xdr:col>10</xdr:col>
      <xdr:colOff>989767</xdr:colOff>
      <xdr:row>1</xdr:row>
      <xdr:rowOff>493983</xdr:rowOff>
    </xdr:to>
    <xdr:pic>
      <xdr:nvPicPr>
        <xdr:cNvPr id="12" name="Imagen 11">
          <a:extLst>
            <a:ext uri="{FF2B5EF4-FFF2-40B4-BE49-F238E27FC236}">
              <a16:creationId xmlns:a16="http://schemas.microsoft.com/office/drawing/2014/main" id="{B3735B24-52B7-40CB-AA80-8C01366DF5EF}"/>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18"/>
        <a:stretch/>
      </xdr:blipFill>
      <xdr:spPr bwMode="auto">
        <a:xfrm>
          <a:off x="18830925" y="285750"/>
          <a:ext cx="1580317" cy="39873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282580</xdr:colOff>
      <xdr:row>0</xdr:row>
      <xdr:rowOff>160681</xdr:rowOff>
    </xdr:from>
    <xdr:to>
      <xdr:col>3</xdr:col>
      <xdr:colOff>2473326</xdr:colOff>
      <xdr:row>0</xdr:row>
      <xdr:rowOff>694441</xdr:rowOff>
    </xdr:to>
    <xdr:grpSp>
      <xdr:nvGrpSpPr>
        <xdr:cNvPr id="5" name="Grupo 4">
          <a:extLst>
            <a:ext uri="{FF2B5EF4-FFF2-40B4-BE49-F238E27FC236}">
              <a16:creationId xmlns:a16="http://schemas.microsoft.com/office/drawing/2014/main" id="{8B5EF5C8-5A10-CF05-B345-12A3B12F6D06}"/>
            </a:ext>
          </a:extLst>
        </xdr:cNvPr>
        <xdr:cNvGrpSpPr/>
      </xdr:nvGrpSpPr>
      <xdr:grpSpPr>
        <a:xfrm>
          <a:off x="282580" y="160681"/>
          <a:ext cx="10077446" cy="533760"/>
          <a:chOff x="141787" y="86354"/>
          <a:chExt cx="6036310" cy="292395"/>
        </a:xfrm>
      </xdr:grpSpPr>
      <xdr:pic>
        <xdr:nvPicPr>
          <xdr:cNvPr id="6" name="Imagen 5" descr="Texto&#10;&#10;Descripción generada automáticamente con confianza baja">
            <a:extLst>
              <a:ext uri="{FF2B5EF4-FFF2-40B4-BE49-F238E27FC236}">
                <a16:creationId xmlns:a16="http://schemas.microsoft.com/office/drawing/2014/main" id="{0635403E-4A8C-973A-B019-6BDD8FAB65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787" y="112939"/>
            <a:ext cx="1135821" cy="265810"/>
          </a:xfrm>
          <a:prstGeom prst="rect">
            <a:avLst/>
          </a:prstGeom>
        </xdr:spPr>
      </xdr:pic>
      <xdr:pic>
        <xdr:nvPicPr>
          <xdr:cNvPr id="7" name="Imagen 6">
            <a:extLst>
              <a:ext uri="{FF2B5EF4-FFF2-40B4-BE49-F238E27FC236}">
                <a16:creationId xmlns:a16="http://schemas.microsoft.com/office/drawing/2014/main" id="{A615892C-0889-3CF9-054B-7560CA6FC26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18"/>
          <a:stretch/>
        </xdr:blipFill>
        <xdr:spPr bwMode="auto">
          <a:xfrm>
            <a:off x="5303392" y="145174"/>
            <a:ext cx="874705" cy="213631"/>
          </a:xfrm>
          <a:prstGeom prst="rect">
            <a:avLst/>
          </a:prstGeom>
          <a:noFill/>
          <a:ln>
            <a:noFill/>
          </a:ln>
          <a:extLst>
            <a:ext uri="{53640926-AAD7-44D8-BBD7-CCE9431645EC}">
              <a14:shadowObscured xmlns:a14="http://schemas.microsoft.com/office/drawing/2010/main"/>
            </a:ext>
          </a:extLst>
        </xdr:spPr>
      </xdr:pic>
      <xdr:pic>
        <xdr:nvPicPr>
          <xdr:cNvPr id="8" name="Imagen 7" descr="Texto, Carta&#10;&#10;Descripción generada automáticamente">
            <a:extLst>
              <a:ext uri="{FF2B5EF4-FFF2-40B4-BE49-F238E27FC236}">
                <a16:creationId xmlns:a16="http://schemas.microsoft.com/office/drawing/2014/main" id="{2E8C4CCF-4D76-4A3E-7CC3-779BE65FC22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236" t="31702" r="7100" b="40003"/>
          <a:stretch/>
        </xdr:blipFill>
        <xdr:spPr bwMode="auto">
          <a:xfrm>
            <a:off x="2534494" y="86354"/>
            <a:ext cx="1417923" cy="259473"/>
          </a:xfrm>
          <a:prstGeom prst="rect">
            <a:avLst/>
          </a:prstGeom>
          <a:noFill/>
          <a:ln>
            <a:noFill/>
          </a:ln>
          <a:extLst>
            <a:ext uri="{53640926-AAD7-44D8-BBD7-CCE9431645EC}">
              <a14:shadowObscured xmlns:a14="http://schemas.microsoft.com/office/drawing/2010/main"/>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F2E454-F91C-4BD6-8C64-F59DB0B588E6}" name="Tabla2" displayName="Tabla2" ref="B4:B12" totalsRowShown="0" headerRowDxfId="9" dataDxfId="7" headerRowBorderDxfId="8" tableBorderDxfId="6">
  <autoFilter ref="B4:B12" xr:uid="{8FF2E454-F91C-4BD6-8C64-F59DB0B588E6}"/>
  <tableColumns count="1">
    <tableColumn id="1" xr3:uid="{110CB571-C83F-411D-967F-7C81EA3ED7B1}" name="NÚMERO DE LA ACTIVIDAD " dataDxfId="5"/>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8EA1CB-00DD-4721-9F17-0D3E0F66B6EA}" name="Tabla4" displayName="Tabla4" ref="D4:D10" totalsRowShown="0" headerRowDxfId="4" dataDxfId="2" headerRowBorderDxfId="3" tableBorderDxfId="1">
  <autoFilter ref="D4:D10" xr:uid="{168EA1CB-00DD-4721-9F17-0D3E0F66B6EA}"/>
  <tableColumns count="1">
    <tableColumn id="1" xr3:uid="{AC571398-F7D7-4F30-B5A5-7658C01C587B}" name="TIPOLOGÍA DE GASTOS " dataDxfId="0"/>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8AA82-7A39-4E8F-803D-CB3C02FD0A9F}">
  <sheetPr codeName="Hoja1"/>
  <dimension ref="A1:A128"/>
  <sheetViews>
    <sheetView workbookViewId="0">
      <selection activeCell="A19" sqref="A19"/>
    </sheetView>
  </sheetViews>
  <sheetFormatPr baseColWidth="10" defaultColWidth="10.85546875" defaultRowHeight="15" x14ac:dyDescent="0.25"/>
  <cols>
    <col min="1" max="1" width="172.85546875" style="7" customWidth="1"/>
  </cols>
  <sheetData>
    <row r="1" spans="1:1" ht="14.85" customHeight="1" x14ac:dyDescent="0.25">
      <c r="A1" s="86"/>
    </row>
    <row r="2" spans="1:1" ht="48.6" customHeight="1" x14ac:dyDescent="0.25">
      <c r="A2" s="86"/>
    </row>
    <row r="3" spans="1:1" ht="26.1" customHeight="1" x14ac:dyDescent="0.25">
      <c r="A3" s="14" t="s">
        <v>3</v>
      </c>
    </row>
    <row r="4" spans="1:1" x14ac:dyDescent="0.25">
      <c r="A4" s="15"/>
    </row>
    <row r="5" spans="1:1" ht="15.75" x14ac:dyDescent="0.25">
      <c r="A5" s="32" t="s">
        <v>0</v>
      </c>
    </row>
    <row r="6" spans="1:1" ht="15.75" x14ac:dyDescent="0.25">
      <c r="A6" s="32"/>
    </row>
    <row r="7" spans="1:1" ht="15.75" x14ac:dyDescent="0.25">
      <c r="A7" s="33" t="s">
        <v>24</v>
      </c>
    </row>
    <row r="8" spans="1:1" ht="15.75" x14ac:dyDescent="0.25">
      <c r="A8" s="33"/>
    </row>
    <row r="9" spans="1:1" ht="31.5" x14ac:dyDescent="0.25">
      <c r="A9" s="33" t="s">
        <v>4</v>
      </c>
    </row>
    <row r="10" spans="1:1" ht="15.75" x14ac:dyDescent="0.25">
      <c r="A10" s="33"/>
    </row>
    <row r="11" spans="1:1" ht="31.5" x14ac:dyDescent="0.25">
      <c r="A11" s="32" t="s">
        <v>107</v>
      </c>
    </row>
    <row r="12" spans="1:1" ht="15.75" x14ac:dyDescent="0.25">
      <c r="A12" s="33"/>
    </row>
    <row r="13" spans="1:1" ht="15.75" x14ac:dyDescent="0.25">
      <c r="A13" s="32" t="s">
        <v>43</v>
      </c>
    </row>
    <row r="14" spans="1:1" ht="15.75" x14ac:dyDescent="0.25">
      <c r="A14" s="33"/>
    </row>
    <row r="15" spans="1:1" ht="31.5" x14ac:dyDescent="0.25">
      <c r="A15" s="33" t="s">
        <v>81</v>
      </c>
    </row>
    <row r="16" spans="1:1" ht="15.75" x14ac:dyDescent="0.25">
      <c r="A16" s="33"/>
    </row>
    <row r="17" spans="1:1" ht="31.5" x14ac:dyDescent="0.25">
      <c r="A17" s="33" t="s">
        <v>82</v>
      </c>
    </row>
    <row r="18" spans="1:1" ht="15.75" x14ac:dyDescent="0.25">
      <c r="A18" s="33"/>
    </row>
    <row r="19" spans="1:1" ht="31.5" x14ac:dyDescent="0.25">
      <c r="A19" s="33" t="s">
        <v>225</v>
      </c>
    </row>
    <row r="20" spans="1:1" ht="15.75" x14ac:dyDescent="0.25">
      <c r="A20" s="33"/>
    </row>
    <row r="21" spans="1:1" ht="31.5" x14ac:dyDescent="0.25">
      <c r="A21" s="33" t="s">
        <v>83</v>
      </c>
    </row>
    <row r="22" spans="1:1" ht="15.75" x14ac:dyDescent="0.25">
      <c r="A22" s="33"/>
    </row>
    <row r="23" spans="1:1" ht="15.75" x14ac:dyDescent="0.25">
      <c r="A23" s="32" t="s">
        <v>84</v>
      </c>
    </row>
    <row r="24" spans="1:1" ht="15.75" x14ac:dyDescent="0.25">
      <c r="A24" s="33"/>
    </row>
    <row r="25" spans="1:1" ht="15.75" x14ac:dyDescent="0.25">
      <c r="A25" s="32" t="s">
        <v>85</v>
      </c>
    </row>
    <row r="26" spans="1:1" ht="15.75" x14ac:dyDescent="0.25">
      <c r="A26" s="33"/>
    </row>
    <row r="27" spans="1:1" ht="15.75" x14ac:dyDescent="0.25">
      <c r="A27" s="32" t="s">
        <v>86</v>
      </c>
    </row>
    <row r="28" spans="1:1" ht="15.75" x14ac:dyDescent="0.25">
      <c r="A28" s="33"/>
    </row>
    <row r="29" spans="1:1" ht="15.75" x14ac:dyDescent="0.25">
      <c r="A29" s="32" t="s">
        <v>87</v>
      </c>
    </row>
    <row r="30" spans="1:1" ht="15.75" x14ac:dyDescent="0.25">
      <c r="A30" s="33"/>
    </row>
    <row r="31" spans="1:1" ht="15.75" x14ac:dyDescent="0.25">
      <c r="A31" s="32" t="s">
        <v>88</v>
      </c>
    </row>
    <row r="32" spans="1:1" ht="15.75" x14ac:dyDescent="0.25">
      <c r="A32" s="33"/>
    </row>
    <row r="33" spans="1:1" ht="15.75" x14ac:dyDescent="0.25">
      <c r="A33" s="32" t="s">
        <v>89</v>
      </c>
    </row>
    <row r="34" spans="1:1" ht="15.75" x14ac:dyDescent="0.25">
      <c r="A34" s="33"/>
    </row>
    <row r="35" spans="1:1" ht="15.75" x14ac:dyDescent="0.25">
      <c r="A35" s="33" t="s">
        <v>90</v>
      </c>
    </row>
    <row r="36" spans="1:1" ht="15.75" x14ac:dyDescent="0.25">
      <c r="A36" s="33"/>
    </row>
    <row r="37" spans="1:1" ht="15.75" x14ac:dyDescent="0.25">
      <c r="A37" s="33" t="s">
        <v>91</v>
      </c>
    </row>
    <row r="38" spans="1:1" ht="15.75" x14ac:dyDescent="0.25">
      <c r="A38" s="33"/>
    </row>
    <row r="39" spans="1:1" ht="15.75" x14ac:dyDescent="0.25">
      <c r="A39" s="33" t="s">
        <v>103</v>
      </c>
    </row>
    <row r="40" spans="1:1" ht="15.75" x14ac:dyDescent="0.25">
      <c r="A40" s="33"/>
    </row>
    <row r="41" spans="1:1" ht="15.75" x14ac:dyDescent="0.25">
      <c r="A41" s="33" t="s">
        <v>92</v>
      </c>
    </row>
    <row r="42" spans="1:1" ht="15.75" x14ac:dyDescent="0.25">
      <c r="A42" s="33"/>
    </row>
    <row r="43" spans="1:1" ht="16.350000000000001" customHeight="1" x14ac:dyDescent="0.25">
      <c r="A43" s="33" t="s">
        <v>93</v>
      </c>
    </row>
    <row r="44" spans="1:1" ht="15.75" x14ac:dyDescent="0.25">
      <c r="A44" s="33"/>
    </row>
    <row r="45" spans="1:1" ht="15.75" x14ac:dyDescent="0.25">
      <c r="A45" s="33" t="s">
        <v>104</v>
      </c>
    </row>
    <row r="46" spans="1:1" ht="15.75" x14ac:dyDescent="0.25">
      <c r="A46" s="33"/>
    </row>
    <row r="47" spans="1:1" ht="31.5" x14ac:dyDescent="0.25">
      <c r="A47" s="33" t="s">
        <v>105</v>
      </c>
    </row>
    <row r="48" spans="1:1" ht="15.75" x14ac:dyDescent="0.25">
      <c r="A48" s="33"/>
    </row>
    <row r="49" spans="1:1" ht="15.75" x14ac:dyDescent="0.25">
      <c r="A49" s="33" t="s">
        <v>94</v>
      </c>
    </row>
    <row r="51" spans="1:1" x14ac:dyDescent="0.25">
      <c r="A51" s="34" t="s">
        <v>49</v>
      </c>
    </row>
    <row r="52" spans="1:1" x14ac:dyDescent="0.25">
      <c r="A52" s="35" t="s">
        <v>65</v>
      </c>
    </row>
    <row r="53" spans="1:1" x14ac:dyDescent="0.25">
      <c r="A53" s="35" t="s">
        <v>66</v>
      </c>
    </row>
    <row r="54" spans="1:1" x14ac:dyDescent="0.25">
      <c r="A54" s="35"/>
    </row>
    <row r="55" spans="1:1" x14ac:dyDescent="0.25">
      <c r="A55" s="35" t="s">
        <v>67</v>
      </c>
    </row>
    <row r="56" spans="1:1" x14ac:dyDescent="0.25">
      <c r="A56" s="35" t="s">
        <v>68</v>
      </c>
    </row>
    <row r="57" spans="1:1" x14ac:dyDescent="0.25">
      <c r="A57" s="35"/>
    </row>
    <row r="58" spans="1:1" x14ac:dyDescent="0.25">
      <c r="A58" s="35" t="s">
        <v>69</v>
      </c>
    </row>
    <row r="59" spans="1:1" x14ac:dyDescent="0.25">
      <c r="A59" s="35" t="s">
        <v>50</v>
      </c>
    </row>
    <row r="60" spans="1:1" ht="115.5" x14ac:dyDescent="0.25">
      <c r="A60" s="35" t="s">
        <v>51</v>
      </c>
    </row>
    <row r="61" spans="1:1" x14ac:dyDescent="0.25">
      <c r="A61" s="35"/>
    </row>
    <row r="62" spans="1:1" x14ac:dyDescent="0.25">
      <c r="A62" s="36" t="s">
        <v>52</v>
      </c>
    </row>
    <row r="63" spans="1:1" x14ac:dyDescent="0.25">
      <c r="A63" s="35" t="s">
        <v>70</v>
      </c>
    </row>
    <row r="64" spans="1:1" x14ac:dyDescent="0.25">
      <c r="A64" s="35" t="s">
        <v>50</v>
      </c>
    </row>
    <row r="65" spans="1:1" ht="26.25" x14ac:dyDescent="0.25">
      <c r="A65" s="35" t="s">
        <v>53</v>
      </c>
    </row>
    <row r="66" spans="1:1" x14ac:dyDescent="0.25">
      <c r="A66" s="35"/>
    </row>
    <row r="67" spans="1:1" x14ac:dyDescent="0.25">
      <c r="A67" s="36" t="s">
        <v>54</v>
      </c>
    </row>
    <row r="68" spans="1:1" x14ac:dyDescent="0.25">
      <c r="A68" s="35" t="s">
        <v>71</v>
      </c>
    </row>
    <row r="69" spans="1:1" x14ac:dyDescent="0.25">
      <c r="A69" s="35" t="s">
        <v>50</v>
      </c>
    </row>
    <row r="70" spans="1:1" ht="26.25" x14ac:dyDescent="0.25">
      <c r="A70" s="35" t="s">
        <v>55</v>
      </c>
    </row>
    <row r="71" spans="1:1" x14ac:dyDescent="0.25">
      <c r="A71" s="35"/>
    </row>
    <row r="72" spans="1:1" x14ac:dyDescent="0.25">
      <c r="A72" s="35" t="s">
        <v>72</v>
      </c>
    </row>
    <row r="73" spans="1:1" x14ac:dyDescent="0.25">
      <c r="A73" s="35" t="s">
        <v>50</v>
      </c>
    </row>
    <row r="74" spans="1:1" ht="39" x14ac:dyDescent="0.25">
      <c r="A74" s="35" t="s">
        <v>58</v>
      </c>
    </row>
    <row r="75" spans="1:1" x14ac:dyDescent="0.25">
      <c r="A75" s="35"/>
    </row>
    <row r="76" spans="1:1" x14ac:dyDescent="0.25">
      <c r="A76" s="36" t="s">
        <v>56</v>
      </c>
    </row>
    <row r="77" spans="1:1" x14ac:dyDescent="0.25">
      <c r="A77" s="35" t="s">
        <v>73</v>
      </c>
    </row>
    <row r="78" spans="1:1" x14ac:dyDescent="0.25">
      <c r="A78" s="35" t="s">
        <v>50</v>
      </c>
    </row>
    <row r="79" spans="1:1" ht="51.75" x14ac:dyDescent="0.25">
      <c r="A79" s="35" t="s">
        <v>57</v>
      </c>
    </row>
    <row r="80" spans="1:1" x14ac:dyDescent="0.25">
      <c r="A80" s="35"/>
    </row>
    <row r="81" spans="1:1" ht="15" customHeight="1" x14ac:dyDescent="0.25">
      <c r="A81" s="36" t="s">
        <v>74</v>
      </c>
    </row>
    <row r="82" spans="1:1" x14ac:dyDescent="0.25">
      <c r="A82" s="35" t="s">
        <v>50</v>
      </c>
    </row>
    <row r="83" spans="1:1" ht="51.75" x14ac:dyDescent="0.25">
      <c r="A83" s="35" t="s">
        <v>59</v>
      </c>
    </row>
    <row r="84" spans="1:1" x14ac:dyDescent="0.25">
      <c r="A84" s="35"/>
    </row>
    <row r="85" spans="1:1" x14ac:dyDescent="0.25">
      <c r="A85" s="36" t="s">
        <v>75</v>
      </c>
    </row>
    <row r="86" spans="1:1" x14ac:dyDescent="0.25">
      <c r="A86" s="35" t="s">
        <v>50</v>
      </c>
    </row>
    <row r="87" spans="1:1" ht="39" x14ac:dyDescent="0.25">
      <c r="A87" s="35" t="s">
        <v>60</v>
      </c>
    </row>
    <row r="88" spans="1:1" x14ac:dyDescent="0.25">
      <c r="A88" s="35"/>
    </row>
    <row r="89" spans="1:1" x14ac:dyDescent="0.25">
      <c r="A89" s="36" t="s">
        <v>76</v>
      </c>
    </row>
    <row r="90" spans="1:1" x14ac:dyDescent="0.25">
      <c r="A90" s="35" t="s">
        <v>50</v>
      </c>
    </row>
    <row r="91" spans="1:1" ht="26.25" x14ac:dyDescent="0.25">
      <c r="A91" s="35" t="s">
        <v>53</v>
      </c>
    </row>
    <row r="92" spans="1:1" x14ac:dyDescent="0.25">
      <c r="A92" s="35"/>
    </row>
    <row r="93" spans="1:1" x14ac:dyDescent="0.25">
      <c r="A93" s="36" t="s">
        <v>61</v>
      </c>
    </row>
    <row r="94" spans="1:1" x14ac:dyDescent="0.25">
      <c r="A94" s="36" t="s">
        <v>77</v>
      </c>
    </row>
    <row r="95" spans="1:1" x14ac:dyDescent="0.25">
      <c r="A95" s="35" t="s">
        <v>50</v>
      </c>
    </row>
    <row r="96" spans="1:1" ht="51.75" x14ac:dyDescent="0.25">
      <c r="A96" s="35" t="s">
        <v>62</v>
      </c>
    </row>
    <row r="97" spans="1:1" x14ac:dyDescent="0.25">
      <c r="A97" s="35"/>
    </row>
    <row r="98" spans="1:1" x14ac:dyDescent="0.25">
      <c r="A98" s="36" t="s">
        <v>78</v>
      </c>
    </row>
    <row r="99" spans="1:1" x14ac:dyDescent="0.25">
      <c r="A99" s="35" t="s">
        <v>50</v>
      </c>
    </row>
    <row r="100" spans="1:1" ht="26.25" x14ac:dyDescent="0.25">
      <c r="A100" s="35" t="s">
        <v>53</v>
      </c>
    </row>
    <row r="101" spans="1:1" x14ac:dyDescent="0.25">
      <c r="A101" s="35"/>
    </row>
    <row r="102" spans="1:1" x14ac:dyDescent="0.25">
      <c r="A102" s="36" t="s">
        <v>63</v>
      </c>
    </row>
    <row r="103" spans="1:1" x14ac:dyDescent="0.25">
      <c r="A103" s="36" t="s">
        <v>79</v>
      </c>
    </row>
    <row r="104" spans="1:1" x14ac:dyDescent="0.25">
      <c r="A104" s="35" t="s">
        <v>80</v>
      </c>
    </row>
    <row r="105" spans="1:1" x14ac:dyDescent="0.25">
      <c r="A105" s="35"/>
    </row>
    <row r="106" spans="1:1" x14ac:dyDescent="0.25">
      <c r="A106" s="37" t="s">
        <v>64</v>
      </c>
    </row>
    <row r="108" spans="1:1" ht="31.5" x14ac:dyDescent="0.25">
      <c r="A108" s="33" t="s">
        <v>106</v>
      </c>
    </row>
    <row r="109" spans="1:1" ht="15.75" x14ac:dyDescent="0.25">
      <c r="A109" s="33"/>
    </row>
    <row r="110" spans="1:1" ht="15.75" x14ac:dyDescent="0.25">
      <c r="A110" s="33" t="s">
        <v>95</v>
      </c>
    </row>
    <row r="111" spans="1:1" ht="15.75" x14ac:dyDescent="0.25">
      <c r="A111" s="33"/>
    </row>
    <row r="112" spans="1:1" ht="15.75" x14ac:dyDescent="0.25">
      <c r="A112" s="33" t="s">
        <v>96</v>
      </c>
    </row>
    <row r="113" spans="1:1" ht="15.75" x14ac:dyDescent="0.25">
      <c r="A113" s="33"/>
    </row>
    <row r="114" spans="1:1" ht="31.5" x14ac:dyDescent="0.25">
      <c r="A114" s="33" t="s">
        <v>97</v>
      </c>
    </row>
    <row r="115" spans="1:1" ht="15.75" x14ac:dyDescent="0.25">
      <c r="A115" s="33"/>
    </row>
    <row r="116" spans="1:1" ht="31.5" x14ac:dyDescent="0.25">
      <c r="A116" s="33" t="s">
        <v>98</v>
      </c>
    </row>
    <row r="117" spans="1:1" ht="15.75" x14ac:dyDescent="0.25">
      <c r="A117" s="32" t="s">
        <v>214</v>
      </c>
    </row>
    <row r="118" spans="1:1" ht="63" x14ac:dyDescent="0.25">
      <c r="A118" s="33" t="s">
        <v>215</v>
      </c>
    </row>
    <row r="119" spans="1:1" ht="15.75" x14ac:dyDescent="0.25">
      <c r="A119" s="33" t="s">
        <v>217</v>
      </c>
    </row>
    <row r="120" spans="1:1" ht="15.75" x14ac:dyDescent="0.25">
      <c r="A120" s="33" t="s">
        <v>218</v>
      </c>
    </row>
    <row r="121" spans="1:1" ht="15.75" x14ac:dyDescent="0.25">
      <c r="A121" s="33" t="s">
        <v>219</v>
      </c>
    </row>
    <row r="122" spans="1:1" ht="15.75" x14ac:dyDescent="0.25">
      <c r="A122" s="33" t="s">
        <v>220</v>
      </c>
    </row>
    <row r="123" spans="1:1" ht="15.75" x14ac:dyDescent="0.25">
      <c r="A123" s="33" t="s">
        <v>221</v>
      </c>
    </row>
    <row r="124" spans="1:1" ht="15.75" x14ac:dyDescent="0.25">
      <c r="A124" s="33" t="s">
        <v>222</v>
      </c>
    </row>
    <row r="125" spans="1:1" ht="15.75" x14ac:dyDescent="0.25">
      <c r="A125" s="33"/>
    </row>
    <row r="126" spans="1:1" ht="15.75" x14ac:dyDescent="0.25">
      <c r="A126" s="32" t="s">
        <v>37</v>
      </c>
    </row>
    <row r="127" spans="1:1" ht="15.75" x14ac:dyDescent="0.25">
      <c r="A127" s="33"/>
    </row>
    <row r="128" spans="1:1" ht="47.25" x14ac:dyDescent="0.25">
      <c r="A128" s="33" t="s">
        <v>44</v>
      </c>
    </row>
  </sheetData>
  <mergeCells count="1">
    <mergeCell ref="A1:A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8BA1-3A68-4320-87A5-86A973BE9D57}">
  <sheetPr codeName="Hoja2"/>
  <dimension ref="A1:AB36"/>
  <sheetViews>
    <sheetView tabSelected="1" workbookViewId="0">
      <selection sqref="A1:K2"/>
    </sheetView>
  </sheetViews>
  <sheetFormatPr baseColWidth="10" defaultColWidth="10.85546875" defaultRowHeight="15" x14ac:dyDescent="0.25"/>
  <cols>
    <col min="1" max="1" width="25.28515625" customWidth="1"/>
    <col min="2" max="16" width="19.42578125" customWidth="1"/>
    <col min="17" max="17" width="19.42578125" style="12" customWidth="1"/>
    <col min="18" max="28" width="19.42578125" customWidth="1"/>
  </cols>
  <sheetData>
    <row r="1" spans="1:28" ht="15" customHeight="1" x14ac:dyDescent="0.25">
      <c r="A1" s="87"/>
      <c r="B1" s="87"/>
      <c r="C1" s="87"/>
      <c r="D1" s="87"/>
      <c r="E1" s="87"/>
      <c r="F1" s="87"/>
      <c r="G1" s="87"/>
      <c r="H1" s="87"/>
      <c r="I1" s="87"/>
      <c r="J1" s="87"/>
      <c r="K1" s="87"/>
    </row>
    <row r="2" spans="1:28" ht="59.85" customHeight="1" x14ac:dyDescent="0.25">
      <c r="A2" s="87"/>
      <c r="B2" s="87"/>
      <c r="C2" s="87"/>
      <c r="D2" s="87"/>
      <c r="E2" s="87"/>
      <c r="F2" s="87"/>
      <c r="G2" s="87"/>
      <c r="H2" s="87"/>
      <c r="I2" s="87"/>
      <c r="J2" s="87"/>
      <c r="K2" s="87"/>
    </row>
    <row r="3" spans="1:28" ht="27" customHeight="1" x14ac:dyDescent="0.25"/>
    <row r="4" spans="1:28" ht="27" customHeight="1" x14ac:dyDescent="0.25">
      <c r="A4" s="88" t="s">
        <v>26</v>
      </c>
      <c r="B4" s="88"/>
      <c r="C4" s="88"/>
      <c r="D4" s="88"/>
      <c r="E4" s="88"/>
      <c r="F4" s="88"/>
    </row>
    <row r="5" spans="1:28" ht="15.75" thickBot="1" x14ac:dyDescent="0.3"/>
    <row r="6" spans="1:28" ht="15.75" thickBot="1" x14ac:dyDescent="0.3">
      <c r="A6" s="17" t="s">
        <v>13</v>
      </c>
      <c r="B6" s="48"/>
      <c r="Q6"/>
    </row>
    <row r="7" spans="1:28" ht="15.75" thickBot="1" x14ac:dyDescent="0.3">
      <c r="A7" s="17" t="s">
        <v>12</v>
      </c>
      <c r="B7" s="48"/>
      <c r="M7" s="44" t="s">
        <v>108</v>
      </c>
      <c r="N7" s="85"/>
      <c r="O7" s="85"/>
      <c r="P7" s="45"/>
      <c r="Q7" s="46" t="str">
        <f>IFERROR(VLOOKUP($B$9,BBDD!$A:$C,2,0),"")</f>
        <v/>
      </c>
    </row>
    <row r="8" spans="1:28" ht="15.75" thickBot="1" x14ac:dyDescent="0.3">
      <c r="A8" s="17" t="s">
        <v>2</v>
      </c>
      <c r="B8" s="48"/>
      <c r="M8" s="44" t="s">
        <v>229</v>
      </c>
      <c r="N8" s="85"/>
      <c r="O8" s="85"/>
      <c r="P8" s="45"/>
      <c r="Q8" s="46" t="str">
        <f>IFERROR(VLOOKUP($B$9,BBDD!$A:$C,3,0),"")</f>
        <v/>
      </c>
    </row>
    <row r="9" spans="1:28" ht="15.75" thickBot="1" x14ac:dyDescent="0.3">
      <c r="A9" s="17" t="s">
        <v>11</v>
      </c>
      <c r="B9" s="48"/>
      <c r="M9" s="44" t="s">
        <v>230</v>
      </c>
      <c r="N9" s="85"/>
      <c r="O9" s="85"/>
      <c r="P9" s="45"/>
      <c r="Q9" s="47">
        <f>IFERROR(ROUND(Q7/Q8,10),0)</f>
        <v>0</v>
      </c>
    </row>
    <row r="11" spans="1:28" x14ac:dyDescent="0.25">
      <c r="E11" s="9"/>
      <c r="F11" s="9"/>
    </row>
    <row r="12" spans="1:28" ht="15.75" thickBot="1" x14ac:dyDescent="0.3"/>
    <row r="13" spans="1:28" s="7" customFormat="1" ht="90.75" thickBot="1" x14ac:dyDescent="0.3">
      <c r="A13" s="2" t="s">
        <v>19</v>
      </c>
      <c r="B13" s="2" t="s">
        <v>20</v>
      </c>
      <c r="C13" s="2" t="s">
        <v>1</v>
      </c>
      <c r="D13" s="2" t="s">
        <v>25</v>
      </c>
      <c r="E13" s="2" t="s">
        <v>8</v>
      </c>
      <c r="F13" s="2" t="s">
        <v>23</v>
      </c>
      <c r="G13" s="2" t="s">
        <v>5</v>
      </c>
      <c r="H13" s="2" t="s">
        <v>6</v>
      </c>
      <c r="I13" s="2" t="s">
        <v>21</v>
      </c>
      <c r="J13" s="2" t="s">
        <v>14</v>
      </c>
      <c r="K13" s="2" t="s">
        <v>15</v>
      </c>
      <c r="L13" s="2" t="s">
        <v>100</v>
      </c>
      <c r="M13" s="2" t="s">
        <v>16</v>
      </c>
      <c r="N13" s="10" t="s">
        <v>17</v>
      </c>
      <c r="O13" s="2" t="s">
        <v>102</v>
      </c>
      <c r="P13" s="2" t="s">
        <v>99</v>
      </c>
      <c r="Q13" s="13" t="s">
        <v>46</v>
      </c>
      <c r="R13" s="10" t="s">
        <v>101</v>
      </c>
      <c r="S13" s="2" t="s">
        <v>9</v>
      </c>
      <c r="T13" s="2" t="s">
        <v>226</v>
      </c>
      <c r="U13" s="2" t="s">
        <v>232</v>
      </c>
      <c r="V13" s="2" t="s">
        <v>228</v>
      </c>
      <c r="W13" s="2" t="s">
        <v>231</v>
      </c>
      <c r="X13" s="2" t="s">
        <v>227</v>
      </c>
      <c r="Y13" s="2" t="s">
        <v>233</v>
      </c>
      <c r="Z13" s="2" t="s">
        <v>216</v>
      </c>
      <c r="AA13" s="2" t="s">
        <v>7</v>
      </c>
      <c r="AB13" s="2" t="s">
        <v>10</v>
      </c>
    </row>
    <row r="14" spans="1:28" s="58" customFormat="1" x14ac:dyDescent="0.25">
      <c r="A14" s="51"/>
      <c r="B14" s="52"/>
      <c r="C14" s="52"/>
      <c r="D14" s="53"/>
      <c r="E14" s="52"/>
      <c r="F14" s="52"/>
      <c r="G14" s="52"/>
      <c r="H14" s="52"/>
      <c r="I14" s="52"/>
      <c r="J14" s="52"/>
      <c r="K14" s="52"/>
      <c r="L14" s="52"/>
      <c r="M14" s="52"/>
      <c r="N14" s="55"/>
      <c r="O14" s="55"/>
      <c r="P14" s="56"/>
      <c r="Q14" s="57">
        <f>+$Q$9</f>
        <v>0</v>
      </c>
      <c r="R14" s="56">
        <f>ROUND(P14*Q14,2)</f>
        <v>0</v>
      </c>
      <c r="S14" s="52"/>
      <c r="T14" s="52"/>
      <c r="U14" s="52"/>
      <c r="V14" s="52"/>
      <c r="W14" s="52"/>
      <c r="X14" s="52"/>
      <c r="Y14" s="52"/>
      <c r="Z14" s="54"/>
      <c r="AA14" s="52"/>
      <c r="AB14" s="52"/>
    </row>
    <row r="15" spans="1:28" s="58" customFormat="1" x14ac:dyDescent="0.25">
      <c r="A15" s="59"/>
      <c r="B15" s="49"/>
      <c r="C15" s="49"/>
      <c r="D15" s="60"/>
      <c r="E15" s="49"/>
      <c r="F15" s="49"/>
      <c r="G15" s="49"/>
      <c r="H15" s="49"/>
      <c r="I15" s="49"/>
      <c r="J15" s="49"/>
      <c r="K15" s="49"/>
      <c r="L15" s="49"/>
      <c r="M15" s="49"/>
      <c r="N15" s="61"/>
      <c r="O15" s="61"/>
      <c r="P15" s="62"/>
      <c r="Q15" s="63">
        <f t="shared" ref="Q15:Q36" si="0">+$Q$9</f>
        <v>0</v>
      </c>
      <c r="R15" s="56">
        <f t="shared" ref="R15:R36" si="1">ROUND(P15*Q15,2)</f>
        <v>0</v>
      </c>
      <c r="S15" s="49"/>
      <c r="T15" s="49"/>
      <c r="U15" s="49"/>
      <c r="V15" s="49"/>
      <c r="W15" s="49"/>
      <c r="X15" s="49"/>
      <c r="Y15" s="49"/>
      <c r="Z15" s="49"/>
      <c r="AA15" s="49"/>
      <c r="AB15" s="49"/>
    </row>
    <row r="16" spans="1:28" s="58" customFormat="1" x14ac:dyDescent="0.25">
      <c r="A16" s="59"/>
      <c r="B16" s="49"/>
      <c r="C16" s="49"/>
      <c r="D16" s="60"/>
      <c r="E16" s="49"/>
      <c r="F16" s="49"/>
      <c r="G16" s="49"/>
      <c r="H16" s="49"/>
      <c r="I16" s="49"/>
      <c r="J16" s="49"/>
      <c r="K16" s="49"/>
      <c r="L16" s="49"/>
      <c r="M16" s="49"/>
      <c r="N16" s="61"/>
      <c r="O16" s="61"/>
      <c r="P16" s="62"/>
      <c r="Q16" s="63">
        <f t="shared" si="0"/>
        <v>0</v>
      </c>
      <c r="R16" s="56">
        <f t="shared" si="1"/>
        <v>0</v>
      </c>
      <c r="S16" s="49"/>
      <c r="T16" s="49"/>
      <c r="U16" s="49"/>
      <c r="V16" s="49"/>
      <c r="W16" s="49"/>
      <c r="X16" s="49"/>
      <c r="Y16" s="49"/>
      <c r="Z16" s="49"/>
      <c r="AA16" s="49"/>
      <c r="AB16" s="49"/>
    </row>
    <row r="17" spans="1:28" s="58" customFormat="1" x14ac:dyDescent="0.25">
      <c r="A17" s="59"/>
      <c r="B17" s="49"/>
      <c r="C17" s="49"/>
      <c r="D17" s="60"/>
      <c r="E17" s="49"/>
      <c r="F17" s="49"/>
      <c r="G17" s="49"/>
      <c r="H17" s="49"/>
      <c r="I17" s="49"/>
      <c r="J17" s="49"/>
      <c r="K17" s="49"/>
      <c r="L17" s="49"/>
      <c r="M17" s="49"/>
      <c r="N17" s="61"/>
      <c r="O17" s="61"/>
      <c r="P17" s="62"/>
      <c r="Q17" s="63">
        <f t="shared" si="0"/>
        <v>0</v>
      </c>
      <c r="R17" s="56">
        <f t="shared" si="1"/>
        <v>0</v>
      </c>
      <c r="S17" s="49"/>
      <c r="T17" s="49"/>
      <c r="U17" s="49"/>
      <c r="V17" s="49"/>
      <c r="W17" s="49"/>
      <c r="X17" s="49"/>
      <c r="Y17" s="49"/>
      <c r="Z17" s="49"/>
      <c r="AA17" s="49"/>
      <c r="AB17" s="49"/>
    </row>
    <row r="18" spans="1:28" s="58" customFormat="1" x14ac:dyDescent="0.25">
      <c r="A18" s="59"/>
      <c r="B18" s="49"/>
      <c r="C18" s="49"/>
      <c r="D18" s="60"/>
      <c r="E18" s="49"/>
      <c r="F18" s="49"/>
      <c r="G18" s="49"/>
      <c r="H18" s="49"/>
      <c r="I18" s="49"/>
      <c r="J18" s="49"/>
      <c r="K18" s="49"/>
      <c r="L18" s="49"/>
      <c r="M18" s="49"/>
      <c r="N18" s="61"/>
      <c r="O18" s="61"/>
      <c r="P18" s="62"/>
      <c r="Q18" s="63">
        <f t="shared" si="0"/>
        <v>0</v>
      </c>
      <c r="R18" s="62">
        <f t="shared" si="1"/>
        <v>0</v>
      </c>
      <c r="S18" s="49"/>
      <c r="T18" s="49"/>
      <c r="U18" s="49"/>
      <c r="V18" s="49"/>
      <c r="W18" s="49"/>
      <c r="X18" s="49"/>
      <c r="Y18" s="49"/>
      <c r="Z18" s="49"/>
      <c r="AA18" s="49"/>
      <c r="AB18" s="49"/>
    </row>
    <row r="19" spans="1:28" s="58" customFormat="1" x14ac:dyDescent="0.25">
      <c r="A19" s="59"/>
      <c r="B19" s="49"/>
      <c r="C19" s="49"/>
      <c r="D19" s="60"/>
      <c r="E19" s="49"/>
      <c r="F19" s="49"/>
      <c r="G19" s="49"/>
      <c r="H19" s="49"/>
      <c r="I19" s="49"/>
      <c r="J19" s="49"/>
      <c r="K19" s="49"/>
      <c r="L19" s="49"/>
      <c r="M19" s="49"/>
      <c r="N19" s="61"/>
      <c r="O19" s="61"/>
      <c r="P19" s="62"/>
      <c r="Q19" s="63">
        <f t="shared" si="0"/>
        <v>0</v>
      </c>
      <c r="R19" s="62">
        <f t="shared" si="1"/>
        <v>0</v>
      </c>
      <c r="S19" s="49"/>
      <c r="T19" s="49"/>
      <c r="U19" s="49"/>
      <c r="V19" s="49"/>
      <c r="W19" s="49"/>
      <c r="X19" s="49"/>
      <c r="Y19" s="49"/>
      <c r="Z19" s="49"/>
      <c r="AA19" s="49"/>
      <c r="AB19" s="49"/>
    </row>
    <row r="20" spans="1:28" s="58" customFormat="1" x14ac:dyDescent="0.25">
      <c r="A20" s="59"/>
      <c r="B20" s="49"/>
      <c r="C20" s="49"/>
      <c r="D20" s="60"/>
      <c r="E20" s="49"/>
      <c r="F20" s="49"/>
      <c r="G20" s="49"/>
      <c r="H20" s="49"/>
      <c r="I20" s="49"/>
      <c r="J20" s="49"/>
      <c r="K20" s="49"/>
      <c r="L20" s="49"/>
      <c r="M20" s="49"/>
      <c r="N20" s="61"/>
      <c r="O20" s="61"/>
      <c r="P20" s="62"/>
      <c r="Q20" s="63">
        <f t="shared" si="0"/>
        <v>0</v>
      </c>
      <c r="R20" s="62">
        <f t="shared" si="1"/>
        <v>0</v>
      </c>
      <c r="S20" s="49"/>
      <c r="T20" s="49"/>
      <c r="U20" s="49"/>
      <c r="V20" s="49"/>
      <c r="W20" s="49"/>
      <c r="X20" s="49"/>
      <c r="Y20" s="49"/>
      <c r="Z20" s="49"/>
      <c r="AA20" s="49"/>
      <c r="AB20" s="49"/>
    </row>
    <row r="21" spans="1:28" s="58" customFormat="1" x14ac:dyDescent="0.25">
      <c r="A21" s="59"/>
      <c r="B21" s="49"/>
      <c r="C21" s="49"/>
      <c r="D21" s="60"/>
      <c r="E21" s="49"/>
      <c r="F21" s="49"/>
      <c r="G21" s="49"/>
      <c r="H21" s="49"/>
      <c r="I21" s="49"/>
      <c r="J21" s="49"/>
      <c r="K21" s="49"/>
      <c r="L21" s="49"/>
      <c r="M21" s="49"/>
      <c r="N21" s="61"/>
      <c r="O21" s="61"/>
      <c r="P21" s="62"/>
      <c r="Q21" s="63">
        <f t="shared" si="0"/>
        <v>0</v>
      </c>
      <c r="R21" s="62">
        <f t="shared" si="1"/>
        <v>0</v>
      </c>
      <c r="S21" s="49"/>
      <c r="T21" s="49"/>
      <c r="U21" s="49"/>
      <c r="V21" s="49"/>
      <c r="W21" s="49"/>
      <c r="X21" s="49"/>
      <c r="Y21" s="49"/>
      <c r="Z21" s="49"/>
      <c r="AA21" s="49"/>
      <c r="AB21" s="49"/>
    </row>
    <row r="22" spans="1:28" s="58" customFormat="1" x14ac:dyDescent="0.25">
      <c r="A22" s="59"/>
      <c r="B22" s="49"/>
      <c r="C22" s="49"/>
      <c r="D22" s="60"/>
      <c r="E22" s="49"/>
      <c r="F22" s="49"/>
      <c r="G22" s="49"/>
      <c r="H22" s="49"/>
      <c r="I22" s="49"/>
      <c r="J22" s="49"/>
      <c r="K22" s="49"/>
      <c r="L22" s="49"/>
      <c r="M22" s="49"/>
      <c r="N22" s="61"/>
      <c r="O22" s="61"/>
      <c r="P22" s="62"/>
      <c r="Q22" s="63">
        <f t="shared" si="0"/>
        <v>0</v>
      </c>
      <c r="R22" s="62">
        <f t="shared" si="1"/>
        <v>0</v>
      </c>
      <c r="S22" s="49"/>
      <c r="T22" s="49"/>
      <c r="U22" s="49"/>
      <c r="V22" s="49"/>
      <c r="W22" s="49"/>
      <c r="X22" s="49"/>
      <c r="Y22" s="49"/>
      <c r="Z22" s="49"/>
      <c r="AA22" s="49"/>
      <c r="AB22" s="49"/>
    </row>
    <row r="23" spans="1:28" s="58" customFormat="1" x14ac:dyDescent="0.25">
      <c r="A23" s="59"/>
      <c r="B23" s="49"/>
      <c r="C23" s="49"/>
      <c r="D23" s="60"/>
      <c r="E23" s="49"/>
      <c r="F23" s="49"/>
      <c r="G23" s="49"/>
      <c r="H23" s="49"/>
      <c r="I23" s="49"/>
      <c r="J23" s="49"/>
      <c r="K23" s="49"/>
      <c r="L23" s="49"/>
      <c r="M23" s="49"/>
      <c r="N23" s="61"/>
      <c r="O23" s="61"/>
      <c r="P23" s="62"/>
      <c r="Q23" s="63">
        <f t="shared" si="0"/>
        <v>0</v>
      </c>
      <c r="R23" s="62">
        <f t="shared" si="1"/>
        <v>0</v>
      </c>
      <c r="S23" s="49"/>
      <c r="T23" s="49"/>
      <c r="U23" s="49"/>
      <c r="V23" s="49"/>
      <c r="W23" s="49"/>
      <c r="X23" s="49"/>
      <c r="Y23" s="49"/>
      <c r="Z23" s="49"/>
      <c r="AA23" s="49"/>
      <c r="AB23" s="49"/>
    </row>
    <row r="24" spans="1:28" s="58" customFormat="1" x14ac:dyDescent="0.25">
      <c r="A24" s="59"/>
      <c r="B24" s="49"/>
      <c r="C24" s="49"/>
      <c r="D24" s="60"/>
      <c r="E24" s="49"/>
      <c r="F24" s="49"/>
      <c r="G24" s="49"/>
      <c r="H24" s="49"/>
      <c r="I24" s="49"/>
      <c r="J24" s="49"/>
      <c r="K24" s="49"/>
      <c r="L24" s="49"/>
      <c r="M24" s="49"/>
      <c r="N24" s="61"/>
      <c r="O24" s="61"/>
      <c r="P24" s="62"/>
      <c r="Q24" s="63">
        <f t="shared" si="0"/>
        <v>0</v>
      </c>
      <c r="R24" s="62">
        <f t="shared" si="1"/>
        <v>0</v>
      </c>
      <c r="S24" s="49"/>
      <c r="T24" s="49"/>
      <c r="U24" s="49"/>
      <c r="V24" s="49"/>
      <c r="W24" s="49"/>
      <c r="X24" s="49"/>
      <c r="Y24" s="49"/>
      <c r="Z24" s="49"/>
      <c r="AA24" s="49"/>
      <c r="AB24" s="49"/>
    </row>
    <row r="25" spans="1:28" s="58" customFormat="1" x14ac:dyDescent="0.25">
      <c r="A25" s="59"/>
      <c r="B25" s="49"/>
      <c r="C25" s="49"/>
      <c r="D25" s="60"/>
      <c r="E25" s="49"/>
      <c r="F25" s="49"/>
      <c r="G25" s="49"/>
      <c r="H25" s="49"/>
      <c r="I25" s="49"/>
      <c r="J25" s="49"/>
      <c r="K25" s="49"/>
      <c r="L25" s="49"/>
      <c r="M25" s="49"/>
      <c r="N25" s="61"/>
      <c r="O25" s="61"/>
      <c r="P25" s="62"/>
      <c r="Q25" s="63">
        <f t="shared" si="0"/>
        <v>0</v>
      </c>
      <c r="R25" s="62">
        <f t="shared" si="1"/>
        <v>0</v>
      </c>
      <c r="S25" s="49"/>
      <c r="T25" s="49"/>
      <c r="U25" s="49"/>
      <c r="V25" s="49"/>
      <c r="W25" s="49"/>
      <c r="X25" s="49"/>
      <c r="Y25" s="49"/>
      <c r="Z25" s="49"/>
      <c r="AA25" s="49"/>
      <c r="AB25" s="49"/>
    </row>
    <row r="26" spans="1:28" s="58" customFormat="1" x14ac:dyDescent="0.25">
      <c r="A26" s="59"/>
      <c r="B26" s="49"/>
      <c r="C26" s="49"/>
      <c r="D26" s="60"/>
      <c r="E26" s="49"/>
      <c r="F26" s="49"/>
      <c r="G26" s="49"/>
      <c r="H26" s="49"/>
      <c r="I26" s="49"/>
      <c r="J26" s="49"/>
      <c r="K26" s="49"/>
      <c r="L26" s="49"/>
      <c r="M26" s="49"/>
      <c r="N26" s="61"/>
      <c r="O26" s="61"/>
      <c r="P26" s="62"/>
      <c r="Q26" s="63">
        <f t="shared" si="0"/>
        <v>0</v>
      </c>
      <c r="R26" s="62">
        <f t="shared" si="1"/>
        <v>0</v>
      </c>
      <c r="S26" s="49"/>
      <c r="T26" s="49"/>
      <c r="U26" s="49"/>
      <c r="V26" s="49"/>
      <c r="W26" s="49"/>
      <c r="X26" s="49"/>
      <c r="Y26" s="49"/>
      <c r="Z26" s="49"/>
      <c r="AA26" s="49"/>
      <c r="AB26" s="49"/>
    </row>
    <row r="27" spans="1:28" s="58" customFormat="1" x14ac:dyDescent="0.25">
      <c r="A27" s="59"/>
      <c r="B27" s="49"/>
      <c r="C27" s="49"/>
      <c r="D27" s="60"/>
      <c r="E27" s="49"/>
      <c r="F27" s="49"/>
      <c r="G27" s="49"/>
      <c r="H27" s="49"/>
      <c r="I27" s="49"/>
      <c r="J27" s="49"/>
      <c r="K27" s="49"/>
      <c r="L27" s="49"/>
      <c r="M27" s="49"/>
      <c r="N27" s="61"/>
      <c r="O27" s="61"/>
      <c r="P27" s="62"/>
      <c r="Q27" s="63">
        <f t="shared" si="0"/>
        <v>0</v>
      </c>
      <c r="R27" s="62">
        <f t="shared" si="1"/>
        <v>0</v>
      </c>
      <c r="S27" s="49"/>
      <c r="T27" s="49"/>
      <c r="U27" s="49"/>
      <c r="V27" s="49"/>
      <c r="W27" s="49"/>
      <c r="X27" s="49"/>
      <c r="Y27" s="49"/>
      <c r="Z27" s="49"/>
      <c r="AA27" s="49"/>
      <c r="AB27" s="49"/>
    </row>
    <row r="28" spans="1:28" s="58" customFormat="1" x14ac:dyDescent="0.25">
      <c r="A28" s="64"/>
      <c r="B28" s="49"/>
      <c r="C28" s="49"/>
      <c r="D28" s="60"/>
      <c r="E28" s="49"/>
      <c r="F28" s="49"/>
      <c r="G28" s="49"/>
      <c r="H28" s="49"/>
      <c r="I28" s="49"/>
      <c r="J28" s="49"/>
      <c r="K28" s="49"/>
      <c r="L28" s="49"/>
      <c r="M28" s="49"/>
      <c r="N28" s="61"/>
      <c r="O28" s="61"/>
      <c r="P28" s="62"/>
      <c r="Q28" s="63">
        <f t="shared" si="0"/>
        <v>0</v>
      </c>
      <c r="R28" s="62">
        <f t="shared" si="1"/>
        <v>0</v>
      </c>
      <c r="S28" s="49"/>
      <c r="T28" s="49"/>
      <c r="U28" s="49"/>
      <c r="V28" s="49"/>
      <c r="W28" s="49"/>
      <c r="X28" s="49"/>
      <c r="Y28" s="49"/>
      <c r="Z28" s="49"/>
      <c r="AA28" s="49"/>
      <c r="AB28" s="49"/>
    </row>
    <row r="29" spans="1:28" s="58" customFormat="1" x14ac:dyDescent="0.25">
      <c r="A29" s="65"/>
      <c r="B29" s="49"/>
      <c r="C29" s="49"/>
      <c r="D29" s="60"/>
      <c r="E29" s="49"/>
      <c r="F29" s="49"/>
      <c r="G29" s="49"/>
      <c r="H29" s="49"/>
      <c r="I29" s="49"/>
      <c r="J29" s="49"/>
      <c r="K29" s="49"/>
      <c r="L29" s="49"/>
      <c r="M29" s="49"/>
      <c r="N29" s="61"/>
      <c r="O29" s="61"/>
      <c r="P29" s="62"/>
      <c r="Q29" s="63">
        <f t="shared" si="0"/>
        <v>0</v>
      </c>
      <c r="R29" s="62">
        <f t="shared" si="1"/>
        <v>0</v>
      </c>
      <c r="S29" s="49"/>
      <c r="T29" s="49"/>
      <c r="U29" s="49"/>
      <c r="V29" s="49"/>
      <c r="W29" s="49"/>
      <c r="X29" s="49"/>
      <c r="Y29" s="49"/>
      <c r="Z29" s="49"/>
      <c r="AA29" s="49"/>
      <c r="AB29" s="49"/>
    </row>
    <row r="30" spans="1:28" s="58" customFormat="1" x14ac:dyDescent="0.25">
      <c r="A30" s="65"/>
      <c r="B30" s="49"/>
      <c r="C30" s="49"/>
      <c r="D30" s="60"/>
      <c r="E30" s="49"/>
      <c r="F30" s="49"/>
      <c r="G30" s="49"/>
      <c r="H30" s="49"/>
      <c r="I30" s="49"/>
      <c r="J30" s="49"/>
      <c r="K30" s="49"/>
      <c r="L30" s="49"/>
      <c r="M30" s="49"/>
      <c r="N30" s="61"/>
      <c r="O30" s="61"/>
      <c r="P30" s="62"/>
      <c r="Q30" s="63">
        <f t="shared" si="0"/>
        <v>0</v>
      </c>
      <c r="R30" s="62">
        <f t="shared" si="1"/>
        <v>0</v>
      </c>
      <c r="S30" s="49"/>
      <c r="T30" s="49"/>
      <c r="U30" s="49"/>
      <c r="V30" s="49"/>
      <c r="W30" s="49"/>
      <c r="X30" s="49"/>
      <c r="Y30" s="49"/>
      <c r="Z30" s="49"/>
      <c r="AA30" s="49"/>
      <c r="AB30" s="49"/>
    </row>
    <row r="31" spans="1:28" s="58" customFormat="1" x14ac:dyDescent="0.25">
      <c r="A31" s="65"/>
      <c r="B31" s="49"/>
      <c r="C31" s="49"/>
      <c r="D31" s="60"/>
      <c r="E31" s="49"/>
      <c r="F31" s="49"/>
      <c r="G31" s="49"/>
      <c r="H31" s="49"/>
      <c r="I31" s="49"/>
      <c r="J31" s="49"/>
      <c r="K31" s="49"/>
      <c r="L31" s="49"/>
      <c r="M31" s="49"/>
      <c r="N31" s="61"/>
      <c r="O31" s="61"/>
      <c r="P31" s="62"/>
      <c r="Q31" s="63">
        <f t="shared" si="0"/>
        <v>0</v>
      </c>
      <c r="R31" s="62">
        <f t="shared" si="1"/>
        <v>0</v>
      </c>
      <c r="S31" s="49"/>
      <c r="T31" s="49"/>
      <c r="U31" s="49"/>
      <c r="V31" s="49"/>
      <c r="W31" s="49"/>
      <c r="X31" s="49"/>
      <c r="Y31" s="49"/>
      <c r="Z31" s="49"/>
      <c r="AA31" s="49"/>
      <c r="AB31" s="49"/>
    </row>
    <row r="32" spans="1:28" s="58" customFormat="1" x14ac:dyDescent="0.25">
      <c r="A32" s="65"/>
      <c r="B32" s="49"/>
      <c r="C32" s="49"/>
      <c r="D32" s="60"/>
      <c r="E32" s="49"/>
      <c r="F32" s="49"/>
      <c r="G32" s="49"/>
      <c r="H32" s="49"/>
      <c r="I32" s="49"/>
      <c r="J32" s="49"/>
      <c r="K32" s="49"/>
      <c r="L32" s="49"/>
      <c r="M32" s="49"/>
      <c r="N32" s="61"/>
      <c r="O32" s="61"/>
      <c r="P32" s="62"/>
      <c r="Q32" s="63">
        <f t="shared" si="0"/>
        <v>0</v>
      </c>
      <c r="R32" s="62">
        <f t="shared" si="1"/>
        <v>0</v>
      </c>
      <c r="S32" s="49"/>
      <c r="T32" s="49"/>
      <c r="U32" s="49"/>
      <c r="V32" s="49"/>
      <c r="W32" s="49"/>
      <c r="X32" s="49"/>
      <c r="Y32" s="49"/>
      <c r="Z32" s="49"/>
      <c r="AA32" s="49"/>
      <c r="AB32" s="49"/>
    </row>
    <row r="33" spans="1:28" s="58" customFormat="1" x14ac:dyDescent="0.25">
      <c r="A33" s="65"/>
      <c r="B33" s="49"/>
      <c r="C33" s="49"/>
      <c r="D33" s="60"/>
      <c r="E33" s="49"/>
      <c r="F33" s="49"/>
      <c r="G33" s="49"/>
      <c r="H33" s="49"/>
      <c r="I33" s="49"/>
      <c r="J33" s="49"/>
      <c r="K33" s="49"/>
      <c r="L33" s="49"/>
      <c r="M33" s="49"/>
      <c r="N33" s="61"/>
      <c r="O33" s="61"/>
      <c r="P33" s="62"/>
      <c r="Q33" s="63">
        <f t="shared" si="0"/>
        <v>0</v>
      </c>
      <c r="R33" s="62">
        <f t="shared" si="1"/>
        <v>0</v>
      </c>
      <c r="S33" s="49"/>
      <c r="T33" s="49"/>
      <c r="U33" s="49"/>
      <c r="V33" s="49"/>
      <c r="W33" s="49"/>
      <c r="X33" s="49"/>
      <c r="Y33" s="49"/>
      <c r="Z33" s="49"/>
      <c r="AA33" s="49"/>
      <c r="AB33" s="49"/>
    </row>
    <row r="34" spans="1:28" s="58" customFormat="1" x14ac:dyDescent="0.25">
      <c r="A34" s="65"/>
      <c r="B34" s="49"/>
      <c r="C34" s="49"/>
      <c r="D34" s="60"/>
      <c r="E34" s="49"/>
      <c r="F34" s="49"/>
      <c r="G34" s="49"/>
      <c r="H34" s="49"/>
      <c r="I34" s="49"/>
      <c r="J34" s="49"/>
      <c r="K34" s="49"/>
      <c r="L34" s="49"/>
      <c r="M34" s="49"/>
      <c r="N34" s="61"/>
      <c r="O34" s="61"/>
      <c r="P34" s="62"/>
      <c r="Q34" s="63">
        <f t="shared" si="0"/>
        <v>0</v>
      </c>
      <c r="R34" s="62">
        <f t="shared" si="1"/>
        <v>0</v>
      </c>
      <c r="S34" s="49"/>
      <c r="T34" s="49"/>
      <c r="U34" s="49"/>
      <c r="V34" s="49"/>
      <c r="W34" s="49"/>
      <c r="X34" s="49"/>
      <c r="Y34" s="49"/>
      <c r="Z34" s="49"/>
      <c r="AA34" s="49"/>
      <c r="AB34" s="49"/>
    </row>
    <row r="35" spans="1:28" s="58" customFormat="1" x14ac:dyDescent="0.25">
      <c r="A35" s="65"/>
      <c r="B35" s="49"/>
      <c r="C35" s="49"/>
      <c r="D35" s="60"/>
      <c r="E35" s="49"/>
      <c r="F35" s="49"/>
      <c r="G35" s="49"/>
      <c r="H35" s="49"/>
      <c r="I35" s="49"/>
      <c r="J35" s="49"/>
      <c r="K35" s="49"/>
      <c r="L35" s="49"/>
      <c r="M35" s="49"/>
      <c r="N35" s="61"/>
      <c r="O35" s="61"/>
      <c r="P35" s="62"/>
      <c r="Q35" s="63">
        <f t="shared" si="0"/>
        <v>0</v>
      </c>
      <c r="R35" s="62">
        <f t="shared" si="1"/>
        <v>0</v>
      </c>
      <c r="S35" s="49"/>
      <c r="T35" s="49"/>
      <c r="U35" s="49"/>
      <c r="V35" s="49"/>
      <c r="W35" s="49"/>
      <c r="X35" s="49"/>
      <c r="Y35" s="49"/>
      <c r="Z35" s="49"/>
      <c r="AA35" s="49"/>
      <c r="AB35" s="49"/>
    </row>
    <row r="36" spans="1:28" s="58" customFormat="1" ht="15.75" thickBot="1" x14ac:dyDescent="0.3">
      <c r="A36" s="66"/>
      <c r="B36" s="67"/>
      <c r="C36" s="67"/>
      <c r="D36" s="67"/>
      <c r="E36" s="67"/>
      <c r="F36" s="67"/>
      <c r="G36" s="67"/>
      <c r="H36" s="67"/>
      <c r="I36" s="67"/>
      <c r="J36" s="67"/>
      <c r="K36" s="67"/>
      <c r="L36" s="67"/>
      <c r="M36" s="67"/>
      <c r="N36" s="68"/>
      <c r="O36" s="68"/>
      <c r="P36" s="69"/>
      <c r="Q36" s="70">
        <f t="shared" si="0"/>
        <v>0</v>
      </c>
      <c r="R36" s="69">
        <f t="shared" si="1"/>
        <v>0</v>
      </c>
      <c r="S36" s="67"/>
      <c r="T36" s="67"/>
      <c r="U36" s="67"/>
      <c r="V36" s="67"/>
      <c r="W36" s="67"/>
      <c r="X36" s="67"/>
      <c r="Y36" s="67"/>
      <c r="Z36" s="67"/>
      <c r="AA36" s="67"/>
      <c r="AB36" s="67"/>
    </row>
  </sheetData>
  <mergeCells count="2">
    <mergeCell ref="A1:K2"/>
    <mergeCell ref="A4:F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83B70A0-5568-4489-9234-17E94D602BC9}">
          <x14:formula1>
            <xm:f>'Tablas de datos'!$B$5:$B$12</xm:f>
          </x14:formula1>
          <xm:sqref>B14:B36</xm:sqref>
        </x14:dataValidation>
        <x14:dataValidation type="list" allowBlank="1" showInputMessage="1" showErrorMessage="1" xr:uid="{9C8FCD64-1E03-4AFC-9E9A-61B9A604CADD}">
          <x14:formula1>
            <xm:f>'Tablas de datos'!$D$5:$D$10</xm:f>
          </x14:formula1>
          <xm:sqref>C14:C36</xm:sqref>
        </x14:dataValidation>
        <x14:dataValidation type="list" allowBlank="1" showInputMessage="1" showErrorMessage="1" xr:uid="{0514359A-4F29-452B-8949-1CC48DA294C3}">
          <x14:formula1>
            <xm:f>BBDD!$A$2:$A$105</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8E512-18DB-433A-82EB-2F44B230C8F9}">
  <sheetPr codeName="Hoja3"/>
  <dimension ref="A1:D80"/>
  <sheetViews>
    <sheetView workbookViewId="0">
      <selection activeCell="D20" sqref="D20"/>
    </sheetView>
  </sheetViews>
  <sheetFormatPr baseColWidth="10" defaultColWidth="10.85546875" defaultRowHeight="15" x14ac:dyDescent="0.25"/>
  <cols>
    <col min="1" max="1" width="39.28515625" style="16" customWidth="1"/>
    <col min="2" max="2" width="41.42578125" style="16" customWidth="1"/>
    <col min="3" max="3" width="37.5703125" style="16" customWidth="1"/>
    <col min="4" max="4" width="48.42578125" style="16" customWidth="1"/>
    <col min="5" max="16384" width="10.85546875" style="16"/>
  </cols>
  <sheetData>
    <row r="1" spans="1:4" ht="59.85" customHeight="1" x14ac:dyDescent="0.25">
      <c r="A1" s="91"/>
      <c r="B1" s="91"/>
      <c r="C1" s="91"/>
      <c r="D1" s="91"/>
    </row>
    <row r="2" spans="1:4" ht="17.850000000000001" customHeight="1" x14ac:dyDescent="0.25">
      <c r="A2" s="91"/>
      <c r="B2" s="91"/>
      <c r="C2" s="91"/>
      <c r="D2" s="91"/>
    </row>
    <row r="4" spans="1:4" ht="29.1" customHeight="1" x14ac:dyDescent="0.25">
      <c r="A4" s="92" t="s">
        <v>36</v>
      </c>
      <c r="B4" s="92"/>
      <c r="C4" s="92"/>
      <c r="D4" s="92"/>
    </row>
    <row r="5" spans="1:4" ht="15.75" thickBot="1" x14ac:dyDescent="0.3"/>
    <row r="6" spans="1:4" ht="15.75" thickBot="1" x14ac:dyDescent="0.3">
      <c r="A6" s="17" t="s">
        <v>13</v>
      </c>
      <c r="B6" s="29" t="str">
        <f>IF('Relación de gastos'!B6=0,"",'Relación de gastos'!$B$6)</f>
        <v/>
      </c>
    </row>
    <row r="7" spans="1:4" ht="15.75" thickBot="1" x14ac:dyDescent="0.3">
      <c r="A7" s="17" t="s">
        <v>12</v>
      </c>
      <c r="B7" s="30" t="str">
        <f>IF('Relación de gastos'!B7=0,"",'Relación de gastos'!$B$7)</f>
        <v/>
      </c>
    </row>
    <row r="8" spans="1:4" ht="15.75" thickBot="1" x14ac:dyDescent="0.3">
      <c r="A8" s="17" t="s">
        <v>2</v>
      </c>
      <c r="B8" s="30" t="str">
        <f>IF('Relación de gastos'!B8=0,"",'Relación de gastos'!B8)</f>
        <v/>
      </c>
    </row>
    <row r="9" spans="1:4" ht="15.75" thickBot="1" x14ac:dyDescent="0.3">
      <c r="A9" s="17" t="s">
        <v>11</v>
      </c>
      <c r="B9" s="31" t="str">
        <f>IF('Relación de gastos'!B9=0,"",'Relación de gastos'!B9)</f>
        <v/>
      </c>
    </row>
    <row r="12" spans="1:4" ht="15.75" thickBot="1" x14ac:dyDescent="0.3"/>
    <row r="13" spans="1:4" ht="44.1" customHeight="1" thickBot="1" x14ac:dyDescent="0.3">
      <c r="A13" s="18" t="s">
        <v>1</v>
      </c>
      <c r="B13" s="18" t="s">
        <v>18</v>
      </c>
      <c r="C13" s="18" t="s">
        <v>45</v>
      </c>
    </row>
    <row r="14" spans="1:4" x14ac:dyDescent="0.25">
      <c r="A14" s="25" t="s">
        <v>38</v>
      </c>
      <c r="B14" s="73">
        <f t="shared" ref="B14:C18" si="0">C26+C33+C40+C47+C54+C61+C68+C75</f>
        <v>0</v>
      </c>
      <c r="C14" s="74">
        <f t="shared" si="0"/>
        <v>0</v>
      </c>
    </row>
    <row r="15" spans="1:4" x14ac:dyDescent="0.25">
      <c r="A15" s="26" t="s">
        <v>39</v>
      </c>
      <c r="B15" s="75">
        <f t="shared" si="0"/>
        <v>0</v>
      </c>
      <c r="C15" s="76">
        <f>D27+D34+D41+D48+D55+D62+D69+D76</f>
        <v>0</v>
      </c>
    </row>
    <row r="16" spans="1:4" x14ac:dyDescent="0.25">
      <c r="A16" s="27" t="s">
        <v>40</v>
      </c>
      <c r="B16" s="75">
        <f t="shared" si="0"/>
        <v>0</v>
      </c>
      <c r="C16" s="76">
        <f t="shared" si="0"/>
        <v>0</v>
      </c>
    </row>
    <row r="17" spans="1:4" x14ac:dyDescent="0.25">
      <c r="A17" s="27" t="s">
        <v>41</v>
      </c>
      <c r="B17" s="75">
        <f t="shared" si="0"/>
        <v>0</v>
      </c>
      <c r="C17" s="76">
        <f t="shared" si="0"/>
        <v>0</v>
      </c>
    </row>
    <row r="18" spans="1:4" ht="15.75" thickBot="1" x14ac:dyDescent="0.3">
      <c r="A18" s="28" t="s">
        <v>42</v>
      </c>
      <c r="B18" s="77">
        <f t="shared" si="0"/>
        <v>0</v>
      </c>
      <c r="C18" s="78">
        <f t="shared" si="0"/>
        <v>0</v>
      </c>
    </row>
    <row r="19" spans="1:4" ht="15.75" thickBot="1" x14ac:dyDescent="0.3">
      <c r="A19" s="71" t="s">
        <v>27</v>
      </c>
      <c r="B19" s="79">
        <f>SUM(B14:B18)</f>
        <v>0</v>
      </c>
      <c r="C19" s="79">
        <f>SUM(C14:C18)</f>
        <v>0</v>
      </c>
    </row>
    <row r="20" spans="1:4" ht="15.75" thickBot="1" x14ac:dyDescent="0.3">
      <c r="A20" s="71" t="s">
        <v>48</v>
      </c>
      <c r="B20" s="79">
        <f>SUMIFS('Relación de gastos'!$P:$P,'Relación de gastos'!$C:$C,"COSTES INDIRECTOS")</f>
        <v>0</v>
      </c>
      <c r="C20" s="80">
        <f>SUMIFS('Relación de gastos'!$R:$R,'Relación de gastos'!$C:$C,"COSTES INDIRECTOS")</f>
        <v>0</v>
      </c>
    </row>
    <row r="21" spans="1:4" ht="15.75" thickBot="1" x14ac:dyDescent="0.3">
      <c r="A21" s="72" t="s">
        <v>224</v>
      </c>
      <c r="B21" s="81">
        <f>B19+B20</f>
        <v>0</v>
      </c>
      <c r="C21" s="81">
        <f>C19+C20</f>
        <v>0</v>
      </c>
    </row>
    <row r="22" spans="1:4" x14ac:dyDescent="0.25">
      <c r="A22" s="24"/>
      <c r="B22" s="24"/>
      <c r="C22" s="24"/>
    </row>
    <row r="23" spans="1:4" x14ac:dyDescent="0.25">
      <c r="A23" s="24"/>
      <c r="B23" s="24"/>
      <c r="C23" s="24"/>
    </row>
    <row r="25" spans="1:4" x14ac:dyDescent="0.25">
      <c r="A25" s="20" t="s">
        <v>20</v>
      </c>
      <c r="B25" s="20" t="s">
        <v>1</v>
      </c>
      <c r="C25" s="20" t="s">
        <v>18</v>
      </c>
      <c r="D25" s="20" t="s">
        <v>47</v>
      </c>
    </row>
    <row r="26" spans="1:4" x14ac:dyDescent="0.25">
      <c r="A26" s="22">
        <v>1</v>
      </c>
      <c r="B26" s="23" t="s">
        <v>38</v>
      </c>
      <c r="C26" s="82">
        <f>SUMIFS('Relación de gastos'!$P:$P,'Relación de gastos'!$B:$B,$A26,'Relación de gastos'!$C:$C,$B26)</f>
        <v>0</v>
      </c>
      <c r="D26" s="82">
        <f>SUMIFS('Relación de gastos'!$R:$R,'Relación de gastos'!$B:$B,$A26,'Relación de gastos'!$C:$C,$B26)</f>
        <v>0</v>
      </c>
    </row>
    <row r="27" spans="1:4" x14ac:dyDescent="0.25">
      <c r="A27" s="22">
        <v>1</v>
      </c>
      <c r="B27" s="19" t="s">
        <v>39</v>
      </c>
      <c r="C27" s="82">
        <f>SUMIFS('Relación de gastos'!$P:$P,'Relación de gastos'!$B:$B,$A27,'Relación de gastos'!$C:$C,$B27)</f>
        <v>0</v>
      </c>
      <c r="D27" s="82">
        <f>SUMIFS('Relación de gastos'!$R:$R,'Relación de gastos'!$B:$B,$A27,'Relación de gastos'!$C:$C,$B27)</f>
        <v>0</v>
      </c>
    </row>
    <row r="28" spans="1:4" x14ac:dyDescent="0.25">
      <c r="A28" s="22">
        <v>1</v>
      </c>
      <c r="B28" s="21" t="s">
        <v>40</v>
      </c>
      <c r="C28" s="82">
        <f>SUMIFS('Relación de gastos'!$P:$P,'Relación de gastos'!$B:$B,$A28,'Relación de gastos'!$C:$C,$B28)</f>
        <v>0</v>
      </c>
      <c r="D28" s="82">
        <f>SUMIFS('Relación de gastos'!$R:$R,'Relación de gastos'!$B:$B,$A28,'Relación de gastos'!$C:$C,$B28)</f>
        <v>0</v>
      </c>
    </row>
    <row r="29" spans="1:4" x14ac:dyDescent="0.25">
      <c r="A29" s="22">
        <v>1</v>
      </c>
      <c r="B29" s="21" t="s">
        <v>41</v>
      </c>
      <c r="C29" s="82">
        <f>SUMIFS('Relación de gastos'!$P:$P,'Relación de gastos'!$B:$B,$A29,'Relación de gastos'!$C:$C,$B29)</f>
        <v>0</v>
      </c>
      <c r="D29" s="82">
        <f>SUMIFS('Relación de gastos'!$R:$R,'Relación de gastos'!$B:$B,$A29,'Relación de gastos'!$C:$C,$B29)</f>
        <v>0</v>
      </c>
    </row>
    <row r="30" spans="1:4" x14ac:dyDescent="0.25">
      <c r="A30" s="22">
        <v>1</v>
      </c>
      <c r="B30" s="21" t="s">
        <v>42</v>
      </c>
      <c r="C30" s="82">
        <f>SUMIFS('Relación de gastos'!$P:$P,'Relación de gastos'!$B:$B,$A30,'Relación de gastos'!$C:$C,$B30)</f>
        <v>0</v>
      </c>
      <c r="D30" s="82">
        <f>SUMIFS('Relación de gastos'!$R:$R,'Relación de gastos'!$B:$B,$A30,'Relación de gastos'!$C:$C,$B30)</f>
        <v>0</v>
      </c>
    </row>
    <row r="31" spans="1:4" x14ac:dyDescent="0.25">
      <c r="A31" s="93" t="s">
        <v>28</v>
      </c>
      <c r="B31" s="94"/>
      <c r="C31" s="83">
        <f>SUM(C26:C30)</f>
        <v>0</v>
      </c>
      <c r="D31" s="83">
        <f>SUM(D26:D30)</f>
        <v>0</v>
      </c>
    </row>
    <row r="32" spans="1:4" x14ac:dyDescent="0.25">
      <c r="A32" s="20" t="s">
        <v>20</v>
      </c>
      <c r="B32" s="20" t="s">
        <v>1</v>
      </c>
      <c r="C32" s="84" t="s">
        <v>22</v>
      </c>
      <c r="D32" s="84" t="s">
        <v>47</v>
      </c>
    </row>
    <row r="33" spans="1:4" x14ac:dyDescent="0.25">
      <c r="A33" s="22">
        <v>2</v>
      </c>
      <c r="B33" s="23" t="s">
        <v>38</v>
      </c>
      <c r="C33" s="82">
        <f>SUMIFS('Relación de gastos'!$P:$P,'Relación de gastos'!$B:$B,$A33,'Relación de gastos'!$C:$C,$B33)</f>
        <v>0</v>
      </c>
      <c r="D33" s="82">
        <f>SUMIFS('Relación de gastos'!$R:$R,'Relación de gastos'!$B:$B,$A33,'Relación de gastos'!$C:$C,$B33)</f>
        <v>0</v>
      </c>
    </row>
    <row r="34" spans="1:4" x14ac:dyDescent="0.25">
      <c r="A34" s="22">
        <v>2</v>
      </c>
      <c r="B34" s="19" t="s">
        <v>39</v>
      </c>
      <c r="C34" s="82">
        <f>SUMIFS('Relación de gastos'!$P:$P,'Relación de gastos'!$B:$B,$A34,'Relación de gastos'!$C:$C,$B34)</f>
        <v>0</v>
      </c>
      <c r="D34" s="82">
        <f>SUMIFS('Relación de gastos'!$R:$R,'Relación de gastos'!$B:$B,$A34,'Relación de gastos'!$C:$C,$B34)</f>
        <v>0</v>
      </c>
    </row>
    <row r="35" spans="1:4" x14ac:dyDescent="0.25">
      <c r="A35" s="22">
        <v>2</v>
      </c>
      <c r="B35" s="21" t="s">
        <v>40</v>
      </c>
      <c r="C35" s="82">
        <f>SUMIFS('Relación de gastos'!$P:$P,'Relación de gastos'!$B:$B,$A35,'Relación de gastos'!$C:$C,$B35)</f>
        <v>0</v>
      </c>
      <c r="D35" s="82">
        <f>SUMIFS('Relación de gastos'!$R:$R,'Relación de gastos'!$B:$B,$A35,'Relación de gastos'!$C:$C,$B35)</f>
        <v>0</v>
      </c>
    </row>
    <row r="36" spans="1:4" x14ac:dyDescent="0.25">
      <c r="A36" s="22">
        <v>2</v>
      </c>
      <c r="B36" s="21" t="s">
        <v>41</v>
      </c>
      <c r="C36" s="82">
        <f>SUMIFS('Relación de gastos'!$P:$P,'Relación de gastos'!$B:$B,$A36,'Relación de gastos'!$C:$C,$B36)</f>
        <v>0</v>
      </c>
      <c r="D36" s="82">
        <f>SUMIFS('Relación de gastos'!$R:$R,'Relación de gastos'!$B:$B,$A36,'Relación de gastos'!$C:$C,$B36)</f>
        <v>0</v>
      </c>
    </row>
    <row r="37" spans="1:4" x14ac:dyDescent="0.25">
      <c r="A37" s="22">
        <v>2</v>
      </c>
      <c r="B37" s="21" t="s">
        <v>42</v>
      </c>
      <c r="C37" s="82">
        <f>SUMIFS('Relación de gastos'!$P:$P,'Relación de gastos'!$B:$B,$A37,'Relación de gastos'!$C:$C,$B37)</f>
        <v>0</v>
      </c>
      <c r="D37" s="82">
        <f>SUMIFS('Relación de gastos'!$R:$R,'Relación de gastos'!$B:$B,$A37,'Relación de gastos'!$C:$C,$B37)</f>
        <v>0</v>
      </c>
    </row>
    <row r="38" spans="1:4" x14ac:dyDescent="0.25">
      <c r="A38" s="89" t="s">
        <v>29</v>
      </c>
      <c r="B38" s="90"/>
      <c r="C38" s="83">
        <f>SUM(C33:C37)</f>
        <v>0</v>
      </c>
      <c r="D38" s="83">
        <f>SUM(D33:D37)</f>
        <v>0</v>
      </c>
    </row>
    <row r="39" spans="1:4" x14ac:dyDescent="0.25">
      <c r="A39" s="20" t="s">
        <v>20</v>
      </c>
      <c r="B39" s="20" t="s">
        <v>1</v>
      </c>
      <c r="C39" s="84" t="s">
        <v>22</v>
      </c>
      <c r="D39" s="84" t="s">
        <v>47</v>
      </c>
    </row>
    <row r="40" spans="1:4" x14ac:dyDescent="0.25">
      <c r="A40" s="22">
        <v>3</v>
      </c>
      <c r="B40" s="23" t="s">
        <v>38</v>
      </c>
      <c r="C40" s="82">
        <f>SUMIFS('Relación de gastos'!$P:$P,'Relación de gastos'!$B:$B,$A40,'Relación de gastos'!$C:$C,$B40)</f>
        <v>0</v>
      </c>
      <c r="D40" s="82">
        <f>SUMIFS('Relación de gastos'!$R:$R,'Relación de gastos'!$B:$B,$A40,'Relación de gastos'!$C:$C,$B40)</f>
        <v>0</v>
      </c>
    </row>
    <row r="41" spans="1:4" x14ac:dyDescent="0.25">
      <c r="A41" s="22">
        <v>3</v>
      </c>
      <c r="B41" s="19" t="s">
        <v>39</v>
      </c>
      <c r="C41" s="82">
        <f>SUMIFS('Relación de gastos'!$P:$P,'Relación de gastos'!$B:$B,$A41,'Relación de gastos'!$C:$C,$B41)</f>
        <v>0</v>
      </c>
      <c r="D41" s="82">
        <f>SUMIFS('Relación de gastos'!$R:$R,'Relación de gastos'!$B:$B,$A41,'Relación de gastos'!$C:$C,$B41)</f>
        <v>0</v>
      </c>
    </row>
    <row r="42" spans="1:4" x14ac:dyDescent="0.25">
      <c r="A42" s="22">
        <v>3</v>
      </c>
      <c r="B42" s="21" t="s">
        <v>40</v>
      </c>
      <c r="C42" s="82">
        <f>SUMIFS('Relación de gastos'!$P:$P,'Relación de gastos'!$B:$B,$A42,'Relación de gastos'!$C:$C,$B42)</f>
        <v>0</v>
      </c>
      <c r="D42" s="82">
        <f>SUMIFS('Relación de gastos'!$R:$R,'Relación de gastos'!$B:$B,$A42,'Relación de gastos'!$C:$C,$B42)</f>
        <v>0</v>
      </c>
    </row>
    <row r="43" spans="1:4" x14ac:dyDescent="0.25">
      <c r="A43" s="22">
        <v>3</v>
      </c>
      <c r="B43" s="21" t="s">
        <v>41</v>
      </c>
      <c r="C43" s="82">
        <f>SUMIFS('Relación de gastos'!$P:$P,'Relación de gastos'!$B:$B,$A43,'Relación de gastos'!$C:$C,$B43)</f>
        <v>0</v>
      </c>
      <c r="D43" s="82">
        <f>SUMIFS('Relación de gastos'!$R:$R,'Relación de gastos'!$B:$B,$A43,'Relación de gastos'!$C:$C,$B43)</f>
        <v>0</v>
      </c>
    </row>
    <row r="44" spans="1:4" x14ac:dyDescent="0.25">
      <c r="A44" s="22">
        <v>3</v>
      </c>
      <c r="B44" s="21" t="s">
        <v>42</v>
      </c>
      <c r="C44" s="82">
        <f>SUMIFS('Relación de gastos'!$P:$P,'Relación de gastos'!$B:$B,$A44,'Relación de gastos'!$C:$C,$B44)</f>
        <v>0</v>
      </c>
      <c r="D44" s="82">
        <f>SUMIFS('Relación de gastos'!$R:$R,'Relación de gastos'!$B:$B,$A44,'Relación de gastos'!$C:$C,$B44)</f>
        <v>0</v>
      </c>
    </row>
    <row r="45" spans="1:4" x14ac:dyDescent="0.25">
      <c r="A45" s="89" t="s">
        <v>30</v>
      </c>
      <c r="B45" s="90"/>
      <c r="C45" s="83">
        <f>SUM(C40:C44)</f>
        <v>0</v>
      </c>
      <c r="D45" s="83">
        <f>SUM(D40:D44)</f>
        <v>0</v>
      </c>
    </row>
    <row r="46" spans="1:4" x14ac:dyDescent="0.25">
      <c r="A46" s="20" t="s">
        <v>20</v>
      </c>
      <c r="B46" s="20" t="s">
        <v>1</v>
      </c>
      <c r="C46" s="84" t="s">
        <v>22</v>
      </c>
      <c r="D46" s="84" t="s">
        <v>47</v>
      </c>
    </row>
    <row r="47" spans="1:4" x14ac:dyDescent="0.25">
      <c r="A47" s="22">
        <v>4</v>
      </c>
      <c r="B47" s="23" t="s">
        <v>38</v>
      </c>
      <c r="C47" s="82">
        <f>SUMIFS('Relación de gastos'!$P:$P,'Relación de gastos'!$B:$B,$A47,'Relación de gastos'!$C:$C,$B47)</f>
        <v>0</v>
      </c>
      <c r="D47" s="82">
        <f>SUMIFS('Relación de gastos'!$R:$R,'Relación de gastos'!$B:$B,$A47,'Relación de gastos'!$C:$C,$B47)</f>
        <v>0</v>
      </c>
    </row>
    <row r="48" spans="1:4" x14ac:dyDescent="0.25">
      <c r="A48" s="22">
        <v>4</v>
      </c>
      <c r="B48" s="19" t="s">
        <v>39</v>
      </c>
      <c r="C48" s="82">
        <f>SUMIFS('Relación de gastos'!$P:$P,'Relación de gastos'!$B:$B,$A48,'Relación de gastos'!$C:$C,$B48)</f>
        <v>0</v>
      </c>
      <c r="D48" s="82">
        <f>SUMIFS('Relación de gastos'!$R:$R,'Relación de gastos'!$B:$B,$A48,'Relación de gastos'!$C:$C,$B48)</f>
        <v>0</v>
      </c>
    </row>
    <row r="49" spans="1:4" x14ac:dyDescent="0.25">
      <c r="A49" s="22">
        <v>4</v>
      </c>
      <c r="B49" s="21" t="s">
        <v>40</v>
      </c>
      <c r="C49" s="82">
        <f>SUMIFS('Relación de gastos'!$P:$P,'Relación de gastos'!$B:$B,$A49,'Relación de gastos'!$C:$C,$B49)</f>
        <v>0</v>
      </c>
      <c r="D49" s="82">
        <f>SUMIFS('Relación de gastos'!$R:$R,'Relación de gastos'!$B:$B,$A49,'Relación de gastos'!$C:$C,$B49)</f>
        <v>0</v>
      </c>
    </row>
    <row r="50" spans="1:4" x14ac:dyDescent="0.25">
      <c r="A50" s="22">
        <v>4</v>
      </c>
      <c r="B50" s="21" t="s">
        <v>41</v>
      </c>
      <c r="C50" s="82">
        <f>SUMIFS('Relación de gastos'!$P:$P,'Relación de gastos'!$B:$B,$A50,'Relación de gastos'!$C:$C,$B50)</f>
        <v>0</v>
      </c>
      <c r="D50" s="82">
        <f>SUMIFS('Relación de gastos'!$R:$R,'Relación de gastos'!$B:$B,$A50,'Relación de gastos'!$C:$C,$B50)</f>
        <v>0</v>
      </c>
    </row>
    <row r="51" spans="1:4" x14ac:dyDescent="0.25">
      <c r="A51" s="22">
        <v>4</v>
      </c>
      <c r="B51" s="21" t="s">
        <v>42</v>
      </c>
      <c r="C51" s="82">
        <f>SUMIFS('Relación de gastos'!$P:$P,'Relación de gastos'!$B:$B,$A51,'Relación de gastos'!$C:$C,$B51)</f>
        <v>0</v>
      </c>
      <c r="D51" s="82">
        <f>SUMIFS('Relación de gastos'!$R:$R,'Relación de gastos'!$B:$B,$A51,'Relación de gastos'!$C:$C,$B51)</f>
        <v>0</v>
      </c>
    </row>
    <row r="52" spans="1:4" x14ac:dyDescent="0.25">
      <c r="A52" s="89" t="s">
        <v>31</v>
      </c>
      <c r="B52" s="90"/>
      <c r="C52" s="83">
        <f>SUM(C47:C51)</f>
        <v>0</v>
      </c>
      <c r="D52" s="83">
        <f>SUM(D47:D51)</f>
        <v>0</v>
      </c>
    </row>
    <row r="53" spans="1:4" x14ac:dyDescent="0.25">
      <c r="A53" s="20" t="s">
        <v>20</v>
      </c>
      <c r="B53" s="20" t="s">
        <v>1</v>
      </c>
      <c r="C53" s="84" t="s">
        <v>22</v>
      </c>
      <c r="D53" s="84" t="s">
        <v>47</v>
      </c>
    </row>
    <row r="54" spans="1:4" x14ac:dyDescent="0.25">
      <c r="A54" s="22">
        <v>5</v>
      </c>
      <c r="B54" s="23" t="s">
        <v>38</v>
      </c>
      <c r="C54" s="82">
        <f>SUMIFS('Relación de gastos'!$P:$P,'Relación de gastos'!$B:$B,$A54,'Relación de gastos'!$C:$C,$B54)</f>
        <v>0</v>
      </c>
      <c r="D54" s="82">
        <f>SUMIFS('Relación de gastos'!$R:$R,'Relación de gastos'!$B:$B,$A54,'Relación de gastos'!$C:$C,$B54)</f>
        <v>0</v>
      </c>
    </row>
    <row r="55" spans="1:4" x14ac:dyDescent="0.25">
      <c r="A55" s="22">
        <v>5</v>
      </c>
      <c r="B55" s="19" t="s">
        <v>39</v>
      </c>
      <c r="C55" s="82">
        <f>SUMIFS('Relación de gastos'!$P:$P,'Relación de gastos'!$B:$B,$A55,'Relación de gastos'!$C:$C,$B55)</f>
        <v>0</v>
      </c>
      <c r="D55" s="82">
        <f>SUMIFS('Relación de gastos'!$R:$R,'Relación de gastos'!$B:$B,$A55,'Relación de gastos'!$C:$C,$B55)</f>
        <v>0</v>
      </c>
    </row>
    <row r="56" spans="1:4" x14ac:dyDescent="0.25">
      <c r="A56" s="22">
        <v>5</v>
      </c>
      <c r="B56" s="21" t="s">
        <v>40</v>
      </c>
      <c r="C56" s="82">
        <f>SUMIFS('Relación de gastos'!$P:$P,'Relación de gastos'!$B:$B,$A56,'Relación de gastos'!$C:$C,$B56)</f>
        <v>0</v>
      </c>
      <c r="D56" s="82">
        <f>SUMIFS('Relación de gastos'!$R:$R,'Relación de gastos'!$B:$B,$A56,'Relación de gastos'!$C:$C,$B56)</f>
        <v>0</v>
      </c>
    </row>
    <row r="57" spans="1:4" x14ac:dyDescent="0.25">
      <c r="A57" s="22">
        <v>5</v>
      </c>
      <c r="B57" s="21" t="s">
        <v>41</v>
      </c>
      <c r="C57" s="82">
        <f>SUMIFS('Relación de gastos'!$P:$P,'Relación de gastos'!$B:$B,$A57,'Relación de gastos'!$C:$C,$B57)</f>
        <v>0</v>
      </c>
      <c r="D57" s="82">
        <f>SUMIFS('Relación de gastos'!$R:$R,'Relación de gastos'!$B:$B,$A57,'Relación de gastos'!$C:$C,$B57)</f>
        <v>0</v>
      </c>
    </row>
    <row r="58" spans="1:4" x14ac:dyDescent="0.25">
      <c r="A58" s="22">
        <v>5</v>
      </c>
      <c r="B58" s="21" t="s">
        <v>42</v>
      </c>
      <c r="C58" s="82">
        <f>SUMIFS('Relación de gastos'!$P:$P,'Relación de gastos'!$B:$B,$A58,'Relación de gastos'!$C:$C,$B58)</f>
        <v>0</v>
      </c>
      <c r="D58" s="82">
        <f>SUMIFS('Relación de gastos'!$R:$R,'Relación de gastos'!$B:$B,$A58,'Relación de gastos'!$C:$C,$B58)</f>
        <v>0</v>
      </c>
    </row>
    <row r="59" spans="1:4" x14ac:dyDescent="0.25">
      <c r="A59" s="89" t="s">
        <v>32</v>
      </c>
      <c r="B59" s="90"/>
      <c r="C59" s="83">
        <f>SUM(C54:C58)</f>
        <v>0</v>
      </c>
      <c r="D59" s="83">
        <f>SUM(D54:D58)</f>
        <v>0</v>
      </c>
    </row>
    <row r="60" spans="1:4" x14ac:dyDescent="0.25">
      <c r="A60" s="20" t="s">
        <v>20</v>
      </c>
      <c r="B60" s="20" t="s">
        <v>1</v>
      </c>
      <c r="C60" s="84" t="s">
        <v>22</v>
      </c>
      <c r="D60" s="84" t="s">
        <v>47</v>
      </c>
    </row>
    <row r="61" spans="1:4" x14ac:dyDescent="0.25">
      <c r="A61" s="22">
        <v>6</v>
      </c>
      <c r="B61" s="23" t="s">
        <v>38</v>
      </c>
      <c r="C61" s="82">
        <f>SUMIFS('Relación de gastos'!$P:$P,'Relación de gastos'!$B:$B,$A61,'Relación de gastos'!$C:$C,$B61)</f>
        <v>0</v>
      </c>
      <c r="D61" s="82">
        <f>SUMIFS('Relación de gastos'!$R:$R,'Relación de gastos'!$B:$B,$A61,'Relación de gastos'!$C:$C,$B61)</f>
        <v>0</v>
      </c>
    </row>
    <row r="62" spans="1:4" x14ac:dyDescent="0.25">
      <c r="A62" s="22">
        <v>6</v>
      </c>
      <c r="B62" s="19" t="s">
        <v>39</v>
      </c>
      <c r="C62" s="82">
        <f>SUMIFS('Relación de gastos'!$P:$P,'Relación de gastos'!$B:$B,$A62,'Relación de gastos'!$C:$C,$B62)</f>
        <v>0</v>
      </c>
      <c r="D62" s="82">
        <f>SUMIFS('Relación de gastos'!$R:$R,'Relación de gastos'!$B:$B,$A62,'Relación de gastos'!$C:$C,$B62)</f>
        <v>0</v>
      </c>
    </row>
    <row r="63" spans="1:4" x14ac:dyDescent="0.25">
      <c r="A63" s="22">
        <v>6</v>
      </c>
      <c r="B63" s="21" t="s">
        <v>40</v>
      </c>
      <c r="C63" s="82">
        <f>SUMIFS('Relación de gastos'!$P:$P,'Relación de gastos'!$B:$B,$A63,'Relación de gastos'!$C:$C,$B63)</f>
        <v>0</v>
      </c>
      <c r="D63" s="82">
        <f>SUMIFS('Relación de gastos'!$R:$R,'Relación de gastos'!$B:$B,$A63,'Relación de gastos'!$C:$C,$B63)</f>
        <v>0</v>
      </c>
    </row>
    <row r="64" spans="1:4" x14ac:dyDescent="0.25">
      <c r="A64" s="22">
        <v>6</v>
      </c>
      <c r="B64" s="21" t="s">
        <v>41</v>
      </c>
      <c r="C64" s="82">
        <f>SUMIFS('Relación de gastos'!$P:$P,'Relación de gastos'!$B:$B,$A64,'Relación de gastos'!$C:$C,$B64)</f>
        <v>0</v>
      </c>
      <c r="D64" s="82">
        <f>SUMIFS('Relación de gastos'!$R:$R,'Relación de gastos'!$B:$B,$A64,'Relación de gastos'!$C:$C,$B64)</f>
        <v>0</v>
      </c>
    </row>
    <row r="65" spans="1:4" x14ac:dyDescent="0.25">
      <c r="A65" s="22">
        <v>6</v>
      </c>
      <c r="B65" s="21" t="s">
        <v>42</v>
      </c>
      <c r="C65" s="82">
        <f>SUMIFS('Relación de gastos'!$P:$P,'Relación de gastos'!$B:$B,$A65,'Relación de gastos'!$C:$C,$B65)</f>
        <v>0</v>
      </c>
      <c r="D65" s="82">
        <f>SUMIFS('Relación de gastos'!$R:$R,'Relación de gastos'!$B:$B,$A65,'Relación de gastos'!$C:$C,$B65)</f>
        <v>0</v>
      </c>
    </row>
    <row r="66" spans="1:4" x14ac:dyDescent="0.25">
      <c r="A66" s="89" t="s">
        <v>33</v>
      </c>
      <c r="B66" s="90"/>
      <c r="C66" s="83">
        <f>SUM(C61:C65)</f>
        <v>0</v>
      </c>
      <c r="D66" s="83">
        <f>SUM(D61:D65)</f>
        <v>0</v>
      </c>
    </row>
    <row r="67" spans="1:4" x14ac:dyDescent="0.25">
      <c r="A67" s="20" t="s">
        <v>20</v>
      </c>
      <c r="B67" s="20" t="s">
        <v>1</v>
      </c>
      <c r="C67" s="84" t="s">
        <v>22</v>
      </c>
      <c r="D67" s="84" t="s">
        <v>47</v>
      </c>
    </row>
    <row r="68" spans="1:4" x14ac:dyDescent="0.25">
      <c r="A68" s="22">
        <v>7</v>
      </c>
      <c r="B68" s="23" t="s">
        <v>38</v>
      </c>
      <c r="C68" s="82">
        <f>SUMIFS('Relación de gastos'!$P:$P,'Relación de gastos'!$B:$B,$A68,'Relación de gastos'!$C:$C,$B68)</f>
        <v>0</v>
      </c>
      <c r="D68" s="82">
        <f>SUMIFS('Relación de gastos'!$R:$R,'Relación de gastos'!$B:$B,$A68,'Relación de gastos'!$C:$C,$B68)</f>
        <v>0</v>
      </c>
    </row>
    <row r="69" spans="1:4" x14ac:dyDescent="0.25">
      <c r="A69" s="22">
        <v>7</v>
      </c>
      <c r="B69" s="19" t="s">
        <v>39</v>
      </c>
      <c r="C69" s="82">
        <f>SUMIFS('Relación de gastos'!$P:$P,'Relación de gastos'!$B:$B,$A69,'Relación de gastos'!$C:$C,$B69)</f>
        <v>0</v>
      </c>
      <c r="D69" s="82">
        <f>SUMIFS('Relación de gastos'!$R:$R,'Relación de gastos'!$B:$B,$A69,'Relación de gastos'!$C:$C,$B69)</f>
        <v>0</v>
      </c>
    </row>
    <row r="70" spans="1:4" x14ac:dyDescent="0.25">
      <c r="A70" s="22">
        <v>7</v>
      </c>
      <c r="B70" s="21" t="s">
        <v>40</v>
      </c>
      <c r="C70" s="82">
        <f>SUMIFS('Relación de gastos'!$P:$P,'Relación de gastos'!$B:$B,$A70,'Relación de gastos'!$C:$C,$B70)</f>
        <v>0</v>
      </c>
      <c r="D70" s="82">
        <f>SUMIFS('Relación de gastos'!$R:$R,'Relación de gastos'!$B:$B,$A70,'Relación de gastos'!$C:$C,$B70)</f>
        <v>0</v>
      </c>
    </row>
    <row r="71" spans="1:4" x14ac:dyDescent="0.25">
      <c r="A71" s="22">
        <v>7</v>
      </c>
      <c r="B71" s="21" t="s">
        <v>41</v>
      </c>
      <c r="C71" s="82">
        <f>SUMIFS('Relación de gastos'!$P:$P,'Relación de gastos'!$B:$B,$A71,'Relación de gastos'!$C:$C,$B71)</f>
        <v>0</v>
      </c>
      <c r="D71" s="82">
        <f>SUMIFS('Relación de gastos'!$R:$R,'Relación de gastos'!$B:$B,$A71,'Relación de gastos'!$C:$C,$B71)</f>
        <v>0</v>
      </c>
    </row>
    <row r="72" spans="1:4" x14ac:dyDescent="0.25">
      <c r="A72" s="22">
        <v>7</v>
      </c>
      <c r="B72" s="21" t="s">
        <v>42</v>
      </c>
      <c r="C72" s="82">
        <f>SUMIFS('Relación de gastos'!$P:$P,'Relación de gastos'!$B:$B,$A72,'Relación de gastos'!$C:$C,$B72)</f>
        <v>0</v>
      </c>
      <c r="D72" s="82">
        <f>SUMIFS('Relación de gastos'!$R:$R,'Relación de gastos'!$B:$B,$A72,'Relación de gastos'!$C:$C,$B72)</f>
        <v>0</v>
      </c>
    </row>
    <row r="73" spans="1:4" x14ac:dyDescent="0.25">
      <c r="A73" s="89" t="s">
        <v>34</v>
      </c>
      <c r="B73" s="90"/>
      <c r="C73" s="83">
        <f>SUM(C68:C72)</f>
        <v>0</v>
      </c>
      <c r="D73" s="83">
        <f>SUM(D68:D72)</f>
        <v>0</v>
      </c>
    </row>
    <row r="74" spans="1:4" x14ac:dyDescent="0.25">
      <c r="A74" s="20" t="s">
        <v>20</v>
      </c>
      <c r="B74" s="20" t="s">
        <v>1</v>
      </c>
      <c r="C74" s="84" t="s">
        <v>22</v>
      </c>
      <c r="D74" s="84" t="s">
        <v>47</v>
      </c>
    </row>
    <row r="75" spans="1:4" x14ac:dyDescent="0.25">
      <c r="A75" s="22">
        <v>8</v>
      </c>
      <c r="B75" s="23" t="s">
        <v>38</v>
      </c>
      <c r="C75" s="82">
        <f>SUMIFS('Relación de gastos'!$P:$P,'Relación de gastos'!$B:$B,$A75,'Relación de gastos'!$C:$C,$B75)</f>
        <v>0</v>
      </c>
      <c r="D75" s="82">
        <f>SUMIFS('Relación de gastos'!$R:$R,'Relación de gastos'!$B:$B,$A75,'Relación de gastos'!$C:$C,$B75)</f>
        <v>0</v>
      </c>
    </row>
    <row r="76" spans="1:4" x14ac:dyDescent="0.25">
      <c r="A76" s="22">
        <v>8</v>
      </c>
      <c r="B76" s="19" t="s">
        <v>39</v>
      </c>
      <c r="C76" s="82">
        <f>SUMIFS('Relación de gastos'!$P:$P,'Relación de gastos'!$B:$B,$A76,'Relación de gastos'!$C:$C,$B76)</f>
        <v>0</v>
      </c>
      <c r="D76" s="82">
        <f>SUMIFS('Relación de gastos'!$R:$R,'Relación de gastos'!$B:$B,$A76,'Relación de gastos'!$C:$C,$B76)</f>
        <v>0</v>
      </c>
    </row>
    <row r="77" spans="1:4" x14ac:dyDescent="0.25">
      <c r="A77" s="22">
        <v>8</v>
      </c>
      <c r="B77" s="21" t="s">
        <v>40</v>
      </c>
      <c r="C77" s="82">
        <f>SUMIFS('Relación de gastos'!$P:$P,'Relación de gastos'!$B:$B,$A77,'Relación de gastos'!$C:$C,$B77)</f>
        <v>0</v>
      </c>
      <c r="D77" s="82">
        <f>SUMIFS('Relación de gastos'!$R:$R,'Relación de gastos'!$B:$B,$A77,'Relación de gastos'!$C:$C,$B77)</f>
        <v>0</v>
      </c>
    </row>
    <row r="78" spans="1:4" x14ac:dyDescent="0.25">
      <c r="A78" s="22">
        <v>8</v>
      </c>
      <c r="B78" s="21" t="s">
        <v>41</v>
      </c>
      <c r="C78" s="82">
        <f>SUMIFS('Relación de gastos'!$P:$P,'Relación de gastos'!$B:$B,$A78,'Relación de gastos'!$C:$C,$B78)</f>
        <v>0</v>
      </c>
      <c r="D78" s="82">
        <f>SUMIFS('Relación de gastos'!$R:$R,'Relación de gastos'!$B:$B,$A78,'Relación de gastos'!$C:$C,$B78)</f>
        <v>0</v>
      </c>
    </row>
    <row r="79" spans="1:4" x14ac:dyDescent="0.25">
      <c r="A79" s="22">
        <v>8</v>
      </c>
      <c r="B79" s="21" t="s">
        <v>42</v>
      </c>
      <c r="C79" s="82">
        <f>SUMIFS('Relación de gastos'!$P:$P,'Relación de gastos'!$B:$B,$A79,'Relación de gastos'!$C:$C,$B79)</f>
        <v>0</v>
      </c>
      <c r="D79" s="82">
        <f>SUMIFS('Relación de gastos'!$R:$R,'Relación de gastos'!$B:$B,$A79,'Relación de gastos'!$C:$C,$B79)</f>
        <v>0</v>
      </c>
    </row>
    <row r="80" spans="1:4" x14ac:dyDescent="0.25">
      <c r="A80" s="89" t="s">
        <v>35</v>
      </c>
      <c r="B80" s="90"/>
      <c r="C80" s="83">
        <f>SUM(C75:C79)</f>
        <v>0</v>
      </c>
      <c r="D80" s="83">
        <f>SUM(D75:D79)</f>
        <v>0</v>
      </c>
    </row>
  </sheetData>
  <mergeCells count="10">
    <mergeCell ref="A59:B59"/>
    <mergeCell ref="A66:B66"/>
    <mergeCell ref="A73:B73"/>
    <mergeCell ref="A80:B80"/>
    <mergeCell ref="A1:D2"/>
    <mergeCell ref="A4:D4"/>
    <mergeCell ref="A31:B31"/>
    <mergeCell ref="A38:B38"/>
    <mergeCell ref="A45:B45"/>
    <mergeCell ref="A52:B5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7D10-5421-45AB-A4A9-50EF54F8808B}">
  <sheetPr codeName="Hoja5"/>
  <dimension ref="A1:D105"/>
  <sheetViews>
    <sheetView workbookViewId="0">
      <selection activeCell="B11" sqref="B11"/>
    </sheetView>
  </sheetViews>
  <sheetFormatPr baseColWidth="10" defaultColWidth="11.42578125" defaultRowHeight="18.75" customHeight="1" x14ac:dyDescent="0.25"/>
  <cols>
    <col min="1" max="1" width="26.42578125" style="9" customWidth="1"/>
    <col min="2" max="3" width="26.42578125" style="40" customWidth="1"/>
    <col min="5" max="16384" width="11.42578125" style="39"/>
  </cols>
  <sheetData>
    <row r="1" spans="1:3" ht="15" x14ac:dyDescent="0.25">
      <c r="A1" s="42" t="s">
        <v>213</v>
      </c>
      <c r="B1" s="43" t="s">
        <v>212</v>
      </c>
      <c r="C1" s="43" t="s">
        <v>108</v>
      </c>
    </row>
    <row r="2" spans="1:3" ht="15" x14ac:dyDescent="0.25">
      <c r="A2" s="41"/>
      <c r="B2" s="38"/>
      <c r="C2" s="38"/>
    </row>
    <row r="3" spans="1:3" ht="18.75" customHeight="1" x14ac:dyDescent="0.25">
      <c r="A3" s="41" t="s">
        <v>109</v>
      </c>
      <c r="B3" s="38">
        <v>340000</v>
      </c>
      <c r="C3" s="38">
        <v>850000</v>
      </c>
    </row>
    <row r="4" spans="1:3" ht="18.75" customHeight="1" x14ac:dyDescent="0.25">
      <c r="A4" s="41" t="s">
        <v>110</v>
      </c>
      <c r="B4" s="38">
        <v>2844744</v>
      </c>
      <c r="C4" s="38">
        <v>7111861</v>
      </c>
    </row>
    <row r="5" spans="1:3" ht="18.75" customHeight="1" x14ac:dyDescent="0.25">
      <c r="A5" s="41" t="s">
        <v>111</v>
      </c>
      <c r="B5" s="38">
        <v>4869600</v>
      </c>
      <c r="C5" s="38">
        <v>25677792.52</v>
      </c>
    </row>
    <row r="6" spans="1:3" ht="18.75" customHeight="1" x14ac:dyDescent="0.25">
      <c r="A6" s="41" t="s">
        <v>112</v>
      </c>
      <c r="B6" s="38">
        <v>281515.59999999998</v>
      </c>
      <c r="C6" s="38">
        <v>703789</v>
      </c>
    </row>
    <row r="7" spans="1:3" ht="18.75" customHeight="1" x14ac:dyDescent="0.25">
      <c r="A7" s="41" t="s">
        <v>113</v>
      </c>
      <c r="B7" s="38">
        <v>2817800</v>
      </c>
      <c r="C7" s="38">
        <v>19953819</v>
      </c>
    </row>
    <row r="8" spans="1:3" ht="18.75" customHeight="1" x14ac:dyDescent="0.25">
      <c r="A8" s="41" t="s">
        <v>114</v>
      </c>
      <c r="B8" s="38">
        <v>1758692</v>
      </c>
      <c r="C8" s="38">
        <v>4396730</v>
      </c>
    </row>
    <row r="9" spans="1:3" ht="18.75" customHeight="1" x14ac:dyDescent="0.25">
      <c r="A9" s="41" t="s">
        <v>115</v>
      </c>
      <c r="B9" s="38">
        <v>2850000</v>
      </c>
      <c r="C9" s="38">
        <v>5700000</v>
      </c>
    </row>
    <row r="10" spans="1:3" ht="18.75" customHeight="1" x14ac:dyDescent="0.25">
      <c r="A10" s="41" t="s">
        <v>116</v>
      </c>
      <c r="B10" s="38">
        <v>1484451.8400000001</v>
      </c>
      <c r="C10" s="38">
        <v>3711129.59</v>
      </c>
    </row>
    <row r="11" spans="1:3" ht="18.75" customHeight="1" x14ac:dyDescent="0.25">
      <c r="A11" s="41" t="s">
        <v>117</v>
      </c>
      <c r="B11" s="38">
        <v>2522660</v>
      </c>
      <c r="C11" s="38">
        <v>6306650</v>
      </c>
    </row>
    <row r="12" spans="1:3" ht="18.75" customHeight="1" x14ac:dyDescent="0.25">
      <c r="A12" s="41" t="s">
        <v>118</v>
      </c>
      <c r="B12" s="38">
        <v>8831512.5500000007</v>
      </c>
      <c r="C12" s="38">
        <v>22078781.379999999</v>
      </c>
    </row>
    <row r="13" spans="1:3" ht="18.75" customHeight="1" x14ac:dyDescent="0.25">
      <c r="A13" s="41" t="s">
        <v>119</v>
      </c>
      <c r="B13" s="38">
        <v>6780400</v>
      </c>
      <c r="C13" s="38">
        <v>13560800</v>
      </c>
    </row>
    <row r="14" spans="1:3" ht="18.75" customHeight="1" x14ac:dyDescent="0.25">
      <c r="A14" s="41" t="s">
        <v>120</v>
      </c>
      <c r="B14" s="38">
        <v>396000</v>
      </c>
      <c r="C14" s="38">
        <v>990000</v>
      </c>
    </row>
    <row r="15" spans="1:3" ht="18.75" customHeight="1" x14ac:dyDescent="0.25">
      <c r="A15" s="41" t="s">
        <v>121</v>
      </c>
      <c r="B15" s="38">
        <v>1867162</v>
      </c>
      <c r="C15" s="38">
        <v>5522582</v>
      </c>
    </row>
    <row r="16" spans="1:3" ht="18.75" customHeight="1" x14ac:dyDescent="0.25">
      <c r="A16" s="41" t="s">
        <v>122</v>
      </c>
      <c r="B16" s="38">
        <v>509626</v>
      </c>
      <c r="C16" s="38">
        <v>1274065</v>
      </c>
    </row>
    <row r="17" spans="1:3" ht="18.75" customHeight="1" x14ac:dyDescent="0.25">
      <c r="A17" s="41" t="s">
        <v>123</v>
      </c>
      <c r="B17" s="38">
        <v>3847098.6</v>
      </c>
      <c r="C17" s="38">
        <v>9617746.5099999998</v>
      </c>
    </row>
    <row r="18" spans="1:3" ht="18.75" customHeight="1" x14ac:dyDescent="0.25">
      <c r="A18" s="41" t="s">
        <v>124</v>
      </c>
      <c r="B18" s="38">
        <v>3052000</v>
      </c>
      <c r="C18" s="38">
        <v>7630000</v>
      </c>
    </row>
    <row r="19" spans="1:3" ht="18.75" customHeight="1" x14ac:dyDescent="0.25">
      <c r="A19" s="41" t="s">
        <v>125</v>
      </c>
      <c r="B19" s="38">
        <v>4520394.16</v>
      </c>
      <c r="C19" s="38">
        <v>9912500</v>
      </c>
    </row>
    <row r="20" spans="1:3" ht="18.75" customHeight="1" x14ac:dyDescent="0.25">
      <c r="A20" s="41" t="s">
        <v>126</v>
      </c>
      <c r="B20" s="38">
        <v>507170</v>
      </c>
      <c r="C20" s="38">
        <v>1267925</v>
      </c>
    </row>
    <row r="21" spans="1:3" ht="18.75" customHeight="1" x14ac:dyDescent="0.25">
      <c r="A21" s="41" t="s">
        <v>127</v>
      </c>
      <c r="B21" s="38">
        <v>621360.07999999996</v>
      </c>
      <c r="C21" s="38">
        <v>1553400.21</v>
      </c>
    </row>
    <row r="22" spans="1:3" ht="18.75" customHeight="1" x14ac:dyDescent="0.25">
      <c r="A22" s="41" t="s">
        <v>128</v>
      </c>
      <c r="B22" s="38">
        <v>14113213.5</v>
      </c>
      <c r="C22" s="38">
        <v>18817618</v>
      </c>
    </row>
    <row r="23" spans="1:3" ht="18.75" customHeight="1" x14ac:dyDescent="0.25">
      <c r="A23" s="41" t="s">
        <v>129</v>
      </c>
      <c r="B23" s="38">
        <v>110113.60000000001</v>
      </c>
      <c r="C23" s="38">
        <v>275284</v>
      </c>
    </row>
    <row r="24" spans="1:3" ht="18.75" customHeight="1" x14ac:dyDescent="0.25">
      <c r="A24" s="41" t="s">
        <v>130</v>
      </c>
      <c r="B24" s="38">
        <v>329947.90999999997</v>
      </c>
      <c r="C24" s="38">
        <v>824869.78</v>
      </c>
    </row>
    <row r="25" spans="1:3" ht="18.75" customHeight="1" x14ac:dyDescent="0.25">
      <c r="A25" s="41" t="s">
        <v>131</v>
      </c>
      <c r="B25" s="38">
        <v>30616639.199999999</v>
      </c>
      <c r="C25" s="38">
        <v>68493600</v>
      </c>
    </row>
    <row r="26" spans="1:3" ht="18.75" customHeight="1" x14ac:dyDescent="0.25">
      <c r="A26" s="41" t="s">
        <v>132</v>
      </c>
      <c r="B26" s="38">
        <v>3436049.3</v>
      </c>
      <c r="C26" s="38">
        <v>8590123.2599999998</v>
      </c>
    </row>
    <row r="27" spans="1:3" ht="18.75" customHeight="1" x14ac:dyDescent="0.25">
      <c r="A27" s="41" t="s">
        <v>133</v>
      </c>
      <c r="B27" s="38">
        <v>3152050</v>
      </c>
      <c r="C27" s="38">
        <v>7880200</v>
      </c>
    </row>
    <row r="28" spans="1:3" ht="18.75" customHeight="1" x14ac:dyDescent="0.25">
      <c r="A28" s="41" t="s">
        <v>134</v>
      </c>
      <c r="B28" s="38">
        <v>14879479.130000001</v>
      </c>
      <c r="C28" s="38">
        <v>49598263.75</v>
      </c>
    </row>
    <row r="29" spans="1:3" ht="18.75" customHeight="1" x14ac:dyDescent="0.25">
      <c r="A29" s="41" t="s">
        <v>135</v>
      </c>
      <c r="B29" s="38">
        <v>15000000</v>
      </c>
      <c r="C29" s="38">
        <v>63042698.210000001</v>
      </c>
    </row>
    <row r="30" spans="1:3" ht="18.75" customHeight="1" x14ac:dyDescent="0.25">
      <c r="A30" s="41" t="s">
        <v>136</v>
      </c>
      <c r="B30" s="38">
        <v>4800000</v>
      </c>
      <c r="C30" s="38">
        <v>12000000</v>
      </c>
    </row>
    <row r="31" spans="1:3" ht="18.75" customHeight="1" x14ac:dyDescent="0.25">
      <c r="A31" s="41" t="s">
        <v>137</v>
      </c>
      <c r="B31" s="38">
        <v>213631.77</v>
      </c>
      <c r="C31" s="38">
        <v>854200</v>
      </c>
    </row>
    <row r="32" spans="1:3" ht="18.75" customHeight="1" x14ac:dyDescent="0.25">
      <c r="A32" s="41" t="s">
        <v>138</v>
      </c>
      <c r="B32" s="38">
        <v>289359</v>
      </c>
      <c r="C32" s="38">
        <v>964530</v>
      </c>
    </row>
    <row r="33" spans="1:3" ht="18.75" customHeight="1" x14ac:dyDescent="0.25">
      <c r="A33" s="41" t="s">
        <v>139</v>
      </c>
      <c r="B33" s="38">
        <v>166836.68</v>
      </c>
      <c r="C33" s="38">
        <v>417091.72</v>
      </c>
    </row>
    <row r="34" spans="1:3" ht="18.75" customHeight="1" x14ac:dyDescent="0.25">
      <c r="A34" s="41" t="s">
        <v>140</v>
      </c>
      <c r="B34" s="38">
        <v>263014.40000000002</v>
      </c>
      <c r="C34" s="38">
        <v>657536</v>
      </c>
    </row>
    <row r="35" spans="1:3" ht="18.75" customHeight="1" x14ac:dyDescent="0.25">
      <c r="A35" s="41" t="s">
        <v>141</v>
      </c>
      <c r="B35" s="38">
        <v>665444.93999999994</v>
      </c>
      <c r="C35" s="38">
        <v>1663612.35</v>
      </c>
    </row>
    <row r="36" spans="1:3" ht="18.75" customHeight="1" x14ac:dyDescent="0.25">
      <c r="A36" s="41" t="s">
        <v>142</v>
      </c>
      <c r="B36" s="38">
        <v>153250</v>
      </c>
      <c r="C36" s="38">
        <v>306500</v>
      </c>
    </row>
    <row r="37" spans="1:3" ht="18.75" customHeight="1" x14ac:dyDescent="0.25">
      <c r="A37" s="41" t="s">
        <v>143</v>
      </c>
      <c r="B37" s="38">
        <v>1922094.62</v>
      </c>
      <c r="C37" s="38">
        <v>7118868.9800000004</v>
      </c>
    </row>
    <row r="38" spans="1:3" ht="18.75" customHeight="1" x14ac:dyDescent="0.25">
      <c r="A38" s="41" t="s">
        <v>144</v>
      </c>
      <c r="B38" s="38">
        <v>37558000</v>
      </c>
      <c r="C38" s="38">
        <v>75116000</v>
      </c>
    </row>
    <row r="39" spans="1:3" ht="18.75" customHeight="1" x14ac:dyDescent="0.25">
      <c r="A39" s="41" t="s">
        <v>145</v>
      </c>
      <c r="B39" s="38">
        <v>6300000</v>
      </c>
      <c r="C39" s="38">
        <v>12600000</v>
      </c>
    </row>
    <row r="40" spans="1:3" ht="18.75" customHeight="1" x14ac:dyDescent="0.25">
      <c r="A40" s="41" t="s">
        <v>146</v>
      </c>
      <c r="B40" s="38">
        <v>712160</v>
      </c>
      <c r="C40" s="38">
        <v>1780400</v>
      </c>
    </row>
    <row r="41" spans="1:3" ht="18.75" customHeight="1" x14ac:dyDescent="0.25">
      <c r="A41" s="41" t="s">
        <v>147</v>
      </c>
      <c r="B41" s="38">
        <v>15000000</v>
      </c>
      <c r="C41" s="38">
        <v>77350000</v>
      </c>
    </row>
    <row r="42" spans="1:3" ht="18.75" customHeight="1" x14ac:dyDescent="0.25">
      <c r="A42" s="41" t="s">
        <v>148</v>
      </c>
      <c r="B42" s="38">
        <v>14555000</v>
      </c>
      <c r="C42" s="38">
        <v>29110000</v>
      </c>
    </row>
    <row r="43" spans="1:3" ht="18.75" customHeight="1" x14ac:dyDescent="0.25">
      <c r="A43" s="41" t="s">
        <v>149</v>
      </c>
      <c r="B43" s="38">
        <v>240000</v>
      </c>
      <c r="C43" s="38">
        <v>600000</v>
      </c>
    </row>
    <row r="44" spans="1:3" ht="18.75" customHeight="1" x14ac:dyDescent="0.25">
      <c r="A44" s="41" t="s">
        <v>150</v>
      </c>
      <c r="B44" s="38">
        <v>512000</v>
      </c>
      <c r="C44" s="38">
        <v>1280000</v>
      </c>
    </row>
    <row r="45" spans="1:3" ht="18.75" customHeight="1" x14ac:dyDescent="0.25">
      <c r="A45" s="41" t="s">
        <v>151</v>
      </c>
      <c r="B45" s="38">
        <v>128000</v>
      </c>
      <c r="C45" s="38">
        <v>320000</v>
      </c>
    </row>
    <row r="46" spans="1:3" ht="18.75" customHeight="1" x14ac:dyDescent="0.25">
      <c r="A46" s="41" t="s">
        <v>152</v>
      </c>
      <c r="B46" s="38">
        <v>5765292</v>
      </c>
      <c r="C46" s="38">
        <v>19616600</v>
      </c>
    </row>
    <row r="47" spans="1:3" ht="18.75" customHeight="1" x14ac:dyDescent="0.25">
      <c r="A47" s="41" t="s">
        <v>153</v>
      </c>
      <c r="B47" s="38">
        <v>244215</v>
      </c>
      <c r="C47" s="38">
        <v>959592</v>
      </c>
    </row>
    <row r="48" spans="1:3" ht="18.75" customHeight="1" x14ac:dyDescent="0.25">
      <c r="A48" s="41" t="s">
        <v>154</v>
      </c>
      <c r="B48" s="38">
        <v>635520.12</v>
      </c>
      <c r="C48" s="38">
        <v>1588800.31</v>
      </c>
    </row>
    <row r="49" spans="1:3" ht="18.75" customHeight="1" x14ac:dyDescent="0.25">
      <c r="A49" s="41" t="s">
        <v>155</v>
      </c>
      <c r="B49" s="38">
        <v>229166.24</v>
      </c>
      <c r="C49" s="38">
        <v>572915.6</v>
      </c>
    </row>
    <row r="50" spans="1:3" ht="18.75" customHeight="1" x14ac:dyDescent="0.25">
      <c r="A50" s="41" t="s">
        <v>156</v>
      </c>
      <c r="B50" s="38">
        <v>4013350</v>
      </c>
      <c r="C50" s="38">
        <v>8026700</v>
      </c>
    </row>
    <row r="51" spans="1:3" ht="18.75" customHeight="1" x14ac:dyDescent="0.25">
      <c r="A51" s="41" t="s">
        <v>157</v>
      </c>
      <c r="B51" s="38">
        <v>180000</v>
      </c>
      <c r="C51" s="38">
        <v>450000</v>
      </c>
    </row>
    <row r="52" spans="1:3" ht="18.75" customHeight="1" x14ac:dyDescent="0.25">
      <c r="A52" s="41" t="s">
        <v>158</v>
      </c>
      <c r="B52" s="38">
        <v>248999.99999999997</v>
      </c>
      <c r="C52" s="38">
        <v>780000</v>
      </c>
    </row>
    <row r="53" spans="1:3" ht="18.75" customHeight="1" x14ac:dyDescent="0.25">
      <c r="A53" s="41" t="s">
        <v>159</v>
      </c>
      <c r="B53" s="38">
        <v>2420462.36</v>
      </c>
      <c r="C53" s="38">
        <v>6373561</v>
      </c>
    </row>
    <row r="54" spans="1:3" ht="18.75" customHeight="1" x14ac:dyDescent="0.25">
      <c r="A54" s="41" t="s">
        <v>160</v>
      </c>
      <c r="B54" s="38">
        <v>2721589.24</v>
      </c>
      <c r="C54" s="38">
        <v>6803973.0999999996</v>
      </c>
    </row>
    <row r="55" spans="1:3" ht="18.75" customHeight="1" x14ac:dyDescent="0.25">
      <c r="A55" s="41" t="s">
        <v>161</v>
      </c>
      <c r="B55" s="38">
        <v>104866.55</v>
      </c>
      <c r="C55" s="38">
        <v>266158.76</v>
      </c>
    </row>
    <row r="56" spans="1:3" ht="18.75" customHeight="1" x14ac:dyDescent="0.25">
      <c r="A56" s="41" t="s">
        <v>162</v>
      </c>
      <c r="B56" s="38">
        <v>60460</v>
      </c>
      <c r="C56" s="38">
        <v>151150</v>
      </c>
    </row>
    <row r="57" spans="1:3" ht="18.75" customHeight="1" x14ac:dyDescent="0.25">
      <c r="A57" s="41" t="s">
        <v>163</v>
      </c>
      <c r="B57" s="38">
        <v>388000</v>
      </c>
      <c r="C57" s="38">
        <v>970000</v>
      </c>
    </row>
    <row r="58" spans="1:3" ht="18.75" customHeight="1" x14ac:dyDescent="0.25">
      <c r="A58" s="41" t="s">
        <v>164</v>
      </c>
      <c r="B58" s="38">
        <v>15000000</v>
      </c>
      <c r="C58" s="38">
        <v>40588014</v>
      </c>
    </row>
    <row r="59" spans="1:3" ht="18.75" customHeight="1" x14ac:dyDescent="0.25">
      <c r="A59" s="41" t="s">
        <v>165</v>
      </c>
      <c r="B59" s="38">
        <v>406000</v>
      </c>
      <c r="C59" s="38">
        <v>1015000</v>
      </c>
    </row>
    <row r="60" spans="1:3" ht="18.75" customHeight="1" x14ac:dyDescent="0.25">
      <c r="A60" s="41" t="s">
        <v>166</v>
      </c>
      <c r="B60" s="38">
        <v>898658</v>
      </c>
      <c r="C60" s="38">
        <v>2579816</v>
      </c>
    </row>
    <row r="61" spans="1:3" ht="18.75" customHeight="1" x14ac:dyDescent="0.25">
      <c r="A61" s="41" t="s">
        <v>167</v>
      </c>
      <c r="B61" s="38">
        <v>6492847.3600000003</v>
      </c>
      <c r="C61" s="38">
        <v>36738225.710000001</v>
      </c>
    </row>
    <row r="62" spans="1:3" ht="18.75" customHeight="1" x14ac:dyDescent="0.25">
      <c r="A62" s="41" t="s">
        <v>168</v>
      </c>
      <c r="B62" s="38">
        <v>119392.46000000002</v>
      </c>
      <c r="C62" s="38">
        <v>298481.15000000002</v>
      </c>
    </row>
    <row r="63" spans="1:3" ht="18.75" customHeight="1" x14ac:dyDescent="0.25">
      <c r="A63" s="41" t="s">
        <v>169</v>
      </c>
      <c r="B63" s="38">
        <v>445927.6</v>
      </c>
      <c r="C63" s="38">
        <v>1114819</v>
      </c>
    </row>
    <row r="64" spans="1:3" ht="18.75" customHeight="1" x14ac:dyDescent="0.25">
      <c r="A64" s="41" t="s">
        <v>170</v>
      </c>
      <c r="B64" s="38">
        <v>148502</v>
      </c>
      <c r="C64" s="38">
        <v>378699</v>
      </c>
    </row>
    <row r="65" spans="1:3" ht="18.75" customHeight="1" x14ac:dyDescent="0.25">
      <c r="A65" s="41" t="s">
        <v>171</v>
      </c>
      <c r="B65" s="38">
        <v>3100339.81</v>
      </c>
      <c r="C65" s="38">
        <v>7750849.5300000003</v>
      </c>
    </row>
    <row r="66" spans="1:3" ht="18.75" customHeight="1" x14ac:dyDescent="0.25">
      <c r="A66" s="41" t="s">
        <v>172</v>
      </c>
      <c r="B66" s="38">
        <v>13825000</v>
      </c>
      <c r="C66" s="38">
        <v>35000000</v>
      </c>
    </row>
    <row r="67" spans="1:3" ht="18.75" customHeight="1" x14ac:dyDescent="0.25">
      <c r="A67" s="41" t="s">
        <v>173</v>
      </c>
      <c r="B67" s="38">
        <v>996998.8</v>
      </c>
      <c r="C67" s="38">
        <v>2492497</v>
      </c>
    </row>
    <row r="68" spans="1:3" ht="18.75" customHeight="1" x14ac:dyDescent="0.25">
      <c r="A68" s="41" t="s">
        <v>174</v>
      </c>
      <c r="B68" s="38">
        <v>13435320</v>
      </c>
      <c r="C68" s="38">
        <v>33588300</v>
      </c>
    </row>
    <row r="69" spans="1:3" ht="18.75" customHeight="1" x14ac:dyDescent="0.25">
      <c r="A69" s="41" t="s">
        <v>175</v>
      </c>
      <c r="B69" s="38">
        <v>478000</v>
      </c>
      <c r="C69" s="38">
        <v>1195000</v>
      </c>
    </row>
    <row r="70" spans="1:3" ht="18.75" customHeight="1" x14ac:dyDescent="0.25">
      <c r="A70" s="41" t="s">
        <v>176</v>
      </c>
      <c r="B70" s="38">
        <v>163152.64000000001</v>
      </c>
      <c r="C70" s="38">
        <v>407881.59</v>
      </c>
    </row>
    <row r="71" spans="1:3" ht="18.75" customHeight="1" x14ac:dyDescent="0.25">
      <c r="A71" s="41" t="s">
        <v>177</v>
      </c>
      <c r="B71" s="38">
        <v>2177637.13</v>
      </c>
      <c r="C71" s="38">
        <v>5444092.8399999999</v>
      </c>
    </row>
    <row r="72" spans="1:3" ht="18.75" customHeight="1" x14ac:dyDescent="0.25">
      <c r="A72" s="41" t="s">
        <v>178</v>
      </c>
      <c r="B72" s="38">
        <v>138523</v>
      </c>
      <c r="C72" s="38">
        <v>354400</v>
      </c>
    </row>
    <row r="73" spans="1:3" ht="18.75" customHeight="1" x14ac:dyDescent="0.25">
      <c r="A73" s="41" t="s">
        <v>179</v>
      </c>
      <c r="B73" s="38">
        <v>125766.40000000001</v>
      </c>
      <c r="C73" s="38">
        <v>314416</v>
      </c>
    </row>
    <row r="74" spans="1:3" ht="18.75" customHeight="1" x14ac:dyDescent="0.25">
      <c r="A74" s="41" t="s">
        <v>180</v>
      </c>
      <c r="B74" s="38">
        <v>10886269</v>
      </c>
      <c r="C74" s="38">
        <v>21772538</v>
      </c>
    </row>
    <row r="75" spans="1:3" ht="18.75" customHeight="1" x14ac:dyDescent="0.25">
      <c r="A75" s="41" t="s">
        <v>181</v>
      </c>
      <c r="B75" s="38">
        <v>717833.21</v>
      </c>
      <c r="C75" s="38">
        <v>1922900</v>
      </c>
    </row>
    <row r="76" spans="1:3" ht="18.75" customHeight="1" x14ac:dyDescent="0.25">
      <c r="A76" s="41" t="s">
        <v>182</v>
      </c>
      <c r="B76" s="38">
        <v>19137423.07</v>
      </c>
      <c r="C76" s="38">
        <v>46450056</v>
      </c>
    </row>
    <row r="77" spans="1:3" ht="18.75" customHeight="1" x14ac:dyDescent="0.25">
      <c r="A77" s="41" t="s">
        <v>183</v>
      </c>
      <c r="B77" s="38">
        <v>15000000</v>
      </c>
      <c r="C77" s="38">
        <v>72163200</v>
      </c>
    </row>
    <row r="78" spans="1:3" ht="18.75" customHeight="1" x14ac:dyDescent="0.25">
      <c r="A78" s="41" t="s">
        <v>184</v>
      </c>
      <c r="B78" s="38">
        <v>1033963.74</v>
      </c>
      <c r="C78" s="38">
        <v>2688317</v>
      </c>
    </row>
    <row r="79" spans="1:3" ht="18.75" customHeight="1" x14ac:dyDescent="0.25">
      <c r="A79" s="41" t="s">
        <v>185</v>
      </c>
      <c r="B79" s="38">
        <v>15000000</v>
      </c>
      <c r="C79" s="38">
        <v>67562880</v>
      </c>
    </row>
    <row r="80" spans="1:3" ht="18.75" customHeight="1" x14ac:dyDescent="0.25">
      <c r="A80" s="41" t="s">
        <v>186</v>
      </c>
      <c r="B80" s="38">
        <v>225000</v>
      </c>
      <c r="C80" s="38">
        <v>562500</v>
      </c>
    </row>
    <row r="81" spans="1:3" ht="18.75" customHeight="1" x14ac:dyDescent="0.25">
      <c r="A81" s="41" t="s">
        <v>187</v>
      </c>
      <c r="B81" s="38">
        <v>1242700.3899999999</v>
      </c>
      <c r="C81" s="38">
        <v>3106750.98</v>
      </c>
    </row>
    <row r="82" spans="1:3" ht="18.75" customHeight="1" x14ac:dyDescent="0.25">
      <c r="A82" s="41" t="s">
        <v>188</v>
      </c>
      <c r="B82" s="38">
        <v>2035628</v>
      </c>
      <c r="C82" s="38">
        <v>5608126</v>
      </c>
    </row>
    <row r="83" spans="1:3" ht="18.75" customHeight="1" x14ac:dyDescent="0.25">
      <c r="A83" s="41" t="s">
        <v>189</v>
      </c>
      <c r="B83" s="38">
        <v>466527.2</v>
      </c>
      <c r="C83" s="38">
        <v>1166318</v>
      </c>
    </row>
    <row r="84" spans="1:3" ht="18.75" customHeight="1" x14ac:dyDescent="0.25">
      <c r="A84" s="41" t="s">
        <v>190</v>
      </c>
      <c r="B84" s="38">
        <v>1351860.83</v>
      </c>
      <c r="C84" s="38">
        <v>3423115.04</v>
      </c>
    </row>
    <row r="85" spans="1:3" ht="18.75" customHeight="1" x14ac:dyDescent="0.25">
      <c r="A85" s="41" t="s">
        <v>191</v>
      </c>
      <c r="B85" s="38">
        <v>1327733.42</v>
      </c>
      <c r="C85" s="38">
        <v>3319333.55</v>
      </c>
    </row>
    <row r="86" spans="1:3" ht="18.75" customHeight="1" x14ac:dyDescent="0.25">
      <c r="A86" s="41" t="s">
        <v>192</v>
      </c>
      <c r="B86" s="38">
        <v>511785</v>
      </c>
      <c r="C86" s="38">
        <v>1455871</v>
      </c>
    </row>
    <row r="87" spans="1:3" ht="18.75" customHeight="1" x14ac:dyDescent="0.25">
      <c r="A87" s="41" t="s">
        <v>193</v>
      </c>
      <c r="B87" s="38">
        <v>6414713.04</v>
      </c>
      <c r="C87" s="38">
        <v>12981625</v>
      </c>
    </row>
    <row r="88" spans="1:3" ht="18.75" customHeight="1" x14ac:dyDescent="0.25">
      <c r="A88" s="41" t="s">
        <v>194</v>
      </c>
      <c r="B88" s="38">
        <v>4035421.56</v>
      </c>
      <c r="C88" s="38">
        <v>11853253.67</v>
      </c>
    </row>
    <row r="89" spans="1:3" ht="18.75" customHeight="1" x14ac:dyDescent="0.25">
      <c r="A89" s="41" t="s">
        <v>195</v>
      </c>
      <c r="B89" s="38">
        <v>1192687.2</v>
      </c>
      <c r="C89" s="38">
        <v>2981718</v>
      </c>
    </row>
    <row r="90" spans="1:3" ht="18.75" customHeight="1" x14ac:dyDescent="0.25">
      <c r="A90" s="41" t="s">
        <v>196</v>
      </c>
      <c r="B90" s="38">
        <v>1119303.8999999999</v>
      </c>
      <c r="C90" s="38">
        <v>2910000</v>
      </c>
    </row>
    <row r="91" spans="1:3" ht="18.75" customHeight="1" x14ac:dyDescent="0.25">
      <c r="A91" s="41" t="s">
        <v>197</v>
      </c>
      <c r="B91" s="38">
        <v>5819540</v>
      </c>
      <c r="C91" s="38">
        <v>14548850</v>
      </c>
    </row>
    <row r="92" spans="1:3" ht="18.75" customHeight="1" x14ac:dyDescent="0.25">
      <c r="A92" s="41" t="s">
        <v>198</v>
      </c>
      <c r="B92" s="38">
        <v>3478623</v>
      </c>
      <c r="C92" s="38">
        <v>12302859</v>
      </c>
    </row>
    <row r="93" spans="1:3" ht="18.75" customHeight="1" x14ac:dyDescent="0.25">
      <c r="A93" s="41" t="s">
        <v>199</v>
      </c>
      <c r="B93" s="38">
        <v>110238.64</v>
      </c>
      <c r="C93" s="38">
        <v>367462.12999999989</v>
      </c>
    </row>
    <row r="94" spans="1:3" ht="18.75" customHeight="1" x14ac:dyDescent="0.25">
      <c r="A94" s="41" t="s">
        <v>200</v>
      </c>
      <c r="B94" s="38">
        <v>706491.06</v>
      </c>
      <c r="C94" s="38">
        <v>1875758</v>
      </c>
    </row>
    <row r="95" spans="1:3" ht="18.75" customHeight="1" x14ac:dyDescent="0.25">
      <c r="A95" s="41" t="s">
        <v>201</v>
      </c>
      <c r="B95" s="38">
        <v>161088</v>
      </c>
      <c r="C95" s="38">
        <v>402721</v>
      </c>
    </row>
    <row r="96" spans="1:3" ht="18.75" customHeight="1" x14ac:dyDescent="0.25">
      <c r="A96" s="41" t="s">
        <v>202</v>
      </c>
      <c r="B96" s="38">
        <v>939729</v>
      </c>
      <c r="C96" s="38">
        <v>2640091</v>
      </c>
    </row>
    <row r="97" spans="1:3" ht="18.75" customHeight="1" x14ac:dyDescent="0.25">
      <c r="A97" s="41" t="s">
        <v>203</v>
      </c>
      <c r="B97" s="38">
        <v>801409.2</v>
      </c>
      <c r="C97" s="38">
        <v>2003523</v>
      </c>
    </row>
    <row r="98" spans="1:3" ht="18.75" customHeight="1" x14ac:dyDescent="0.25">
      <c r="A98" s="41" t="s">
        <v>204</v>
      </c>
      <c r="B98" s="38">
        <v>2000000</v>
      </c>
      <c r="C98" s="38">
        <v>5000000</v>
      </c>
    </row>
    <row r="99" spans="1:3" ht="18.75" customHeight="1" x14ac:dyDescent="0.25">
      <c r="A99" s="41" t="s">
        <v>205</v>
      </c>
      <c r="B99" s="38">
        <v>8148882</v>
      </c>
      <c r="C99" s="38">
        <v>22786871.100000001</v>
      </c>
    </row>
    <row r="100" spans="1:3" ht="18.75" customHeight="1" x14ac:dyDescent="0.25">
      <c r="A100" s="41" t="s">
        <v>206</v>
      </c>
      <c r="B100" s="38">
        <v>4202500</v>
      </c>
      <c r="C100" s="38">
        <v>8405000</v>
      </c>
    </row>
    <row r="101" spans="1:3" ht="18.75" customHeight="1" x14ac:dyDescent="0.25">
      <c r="A101" s="41" t="s">
        <v>207</v>
      </c>
      <c r="B101" s="38">
        <v>23590556.850000001</v>
      </c>
      <c r="C101" s="38">
        <v>62350000</v>
      </c>
    </row>
    <row r="102" spans="1:3" ht="18.75" customHeight="1" x14ac:dyDescent="0.25">
      <c r="A102" s="41" t="s">
        <v>208</v>
      </c>
      <c r="B102" s="38">
        <v>15000000</v>
      </c>
      <c r="C102" s="38">
        <v>41136000</v>
      </c>
    </row>
    <row r="103" spans="1:3" ht="18.75" customHeight="1" x14ac:dyDescent="0.25">
      <c r="A103" s="41" t="s">
        <v>209</v>
      </c>
      <c r="B103" s="38">
        <v>102500</v>
      </c>
      <c r="C103" s="38">
        <v>256250</v>
      </c>
    </row>
    <row r="104" spans="1:3" ht="18.75" customHeight="1" x14ac:dyDescent="0.25">
      <c r="A104" s="41" t="s">
        <v>210</v>
      </c>
      <c r="B104" s="38">
        <v>2050000</v>
      </c>
      <c r="C104" s="38">
        <v>4100000</v>
      </c>
    </row>
    <row r="105" spans="1:3" ht="18.75" customHeight="1" x14ac:dyDescent="0.25">
      <c r="A105" s="41" t="s">
        <v>211</v>
      </c>
      <c r="B105" s="38">
        <v>5628795.29</v>
      </c>
      <c r="C105" s="38">
        <v>14505000</v>
      </c>
    </row>
  </sheetData>
  <sheetProtection algorithmName="SHA-512" hashValue="rLUjjvTN7OUaL2zT/lSg2x8ast3f5BNocyfcAzctNv43XbSxwvHTaGkQAN47aH4kYw75q2av2vv8O2ERDumn6w==" saltValue="KcEocUeWgjmPJkVIdGV+9Q==" spinCount="100000" sheet="1" objects="1" scenarios="1"/>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F41F1-6532-409D-B57B-9466D8B9F778}">
  <sheetPr codeName="Hoja4"/>
  <dimension ref="B4:D12"/>
  <sheetViews>
    <sheetView workbookViewId="0">
      <selection activeCell="D13" sqref="D13"/>
    </sheetView>
  </sheetViews>
  <sheetFormatPr baseColWidth="10" defaultColWidth="10.85546875" defaultRowHeight="15" x14ac:dyDescent="0.25"/>
  <cols>
    <col min="2" max="2" width="26.5703125" customWidth="1"/>
    <col min="4" max="4" width="33.42578125" customWidth="1"/>
  </cols>
  <sheetData>
    <row r="4" spans="2:4" ht="15.75" thickBot="1" x14ac:dyDescent="0.3">
      <c r="B4" s="5" t="s">
        <v>20</v>
      </c>
      <c r="D4" s="11" t="s">
        <v>1</v>
      </c>
    </row>
    <row r="5" spans="2:4" x14ac:dyDescent="0.25">
      <c r="B5" s="6">
        <v>1</v>
      </c>
      <c r="D5" s="3" t="s">
        <v>38</v>
      </c>
    </row>
    <row r="6" spans="2:4" x14ac:dyDescent="0.25">
      <c r="B6" s="1">
        <v>2</v>
      </c>
      <c r="D6" s="4" t="s">
        <v>39</v>
      </c>
    </row>
    <row r="7" spans="2:4" x14ac:dyDescent="0.25">
      <c r="B7" s="1">
        <v>3</v>
      </c>
      <c r="D7" s="1" t="s">
        <v>40</v>
      </c>
    </row>
    <row r="8" spans="2:4" x14ac:dyDescent="0.25">
      <c r="B8" s="1">
        <v>4</v>
      </c>
      <c r="D8" s="1" t="s">
        <v>41</v>
      </c>
    </row>
    <row r="9" spans="2:4" x14ac:dyDescent="0.25">
      <c r="B9" s="1">
        <v>5</v>
      </c>
      <c r="D9" s="8" t="s">
        <v>42</v>
      </c>
    </row>
    <row r="10" spans="2:4" x14ac:dyDescent="0.25">
      <c r="B10" s="1">
        <v>6</v>
      </c>
      <c r="D10" s="50" t="s">
        <v>223</v>
      </c>
    </row>
    <row r="11" spans="2:4" x14ac:dyDescent="0.25">
      <c r="B11" s="1">
        <v>7</v>
      </c>
    </row>
    <row r="12" spans="2:4" x14ac:dyDescent="0.25">
      <c r="B12" s="1">
        <v>8</v>
      </c>
    </row>
  </sheetData>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e731ff-232f-4896-90d8-3353ed75a55a" xsi:nil="true"/>
    <lcf76f155ced4ddcb4097134ff3c332f xmlns="c1af1cfd-8f5d-4777-a1ec-5bc4a27704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64E7E315BA8634C803D2BE748027818" ma:contentTypeVersion="16" ma:contentTypeDescription="Crear nuevo documento." ma:contentTypeScope="" ma:versionID="a105240633185115a9c4287dceaeded0">
  <xsd:schema xmlns:xsd="http://www.w3.org/2001/XMLSchema" xmlns:xs="http://www.w3.org/2001/XMLSchema" xmlns:p="http://schemas.microsoft.com/office/2006/metadata/properties" xmlns:ns2="ede731ff-232f-4896-90d8-3353ed75a55a" xmlns:ns3="c1af1cfd-8f5d-4777-a1ec-5bc4a27704f6" targetNamespace="http://schemas.microsoft.com/office/2006/metadata/properties" ma:root="true" ma:fieldsID="671dc5ebeb84d0d5a3a3f6082baa93b4" ns2:_="" ns3:_="">
    <xsd:import namespace="ede731ff-232f-4896-90d8-3353ed75a55a"/>
    <xsd:import namespace="c1af1cfd-8f5d-4777-a1ec-5bc4a27704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731ff-232f-4896-90d8-3353ed75a55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81c6327-25b4-4e40-b1a0-c3be4a33b3af}" ma:internalName="TaxCatchAll" ma:showField="CatchAllData" ma:web="ede731ff-232f-4896-90d8-3353ed75a5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af1cfd-8f5d-4777-a1ec-5bc4a27704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3BE792-18CA-4D78-BCA8-05EAE32EC10F}">
  <ds:schemaRefs>
    <ds:schemaRef ds:uri="http://schemas.microsoft.com/office/2006/metadata/properties"/>
    <ds:schemaRef ds:uri="http://schemas.microsoft.com/office/infopath/2007/PartnerControls"/>
    <ds:schemaRef ds:uri="ede731ff-232f-4896-90d8-3353ed75a55a"/>
    <ds:schemaRef ds:uri="c1af1cfd-8f5d-4777-a1ec-5bc4a27704f6"/>
  </ds:schemaRefs>
</ds:datastoreItem>
</file>

<file path=customXml/itemProps2.xml><?xml version="1.0" encoding="utf-8"?>
<ds:datastoreItem xmlns:ds="http://schemas.openxmlformats.org/officeDocument/2006/customXml" ds:itemID="{B8FFB67D-404A-4931-A4C7-742E7D2CD963}">
  <ds:schemaRefs>
    <ds:schemaRef ds:uri="http://schemas.microsoft.com/sharepoint/v3/contenttype/forms"/>
  </ds:schemaRefs>
</ds:datastoreItem>
</file>

<file path=customXml/itemProps3.xml><?xml version="1.0" encoding="utf-8"?>
<ds:datastoreItem xmlns:ds="http://schemas.openxmlformats.org/officeDocument/2006/customXml" ds:itemID="{AD6F1708-7095-4B44-A0EA-B1A9167FA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731ff-232f-4896-90d8-3353ed75a55a"/>
    <ds:schemaRef ds:uri="c1af1cfd-8f5d-4777-a1ec-5bc4a2770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Orientaciones generales </vt:lpstr>
      <vt:lpstr>Relación de gastos</vt:lpstr>
      <vt:lpstr>TOTAL GENERAL DE GASTOS</vt:lpstr>
    </vt:vector>
  </TitlesOfParts>
  <Company>Ineco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García Chourio, José Guillermo</dc:creator>
  <cp:lastModifiedBy>Hernando Álvarez, Sergio</cp:lastModifiedBy>
  <cp:lastPrinted>2023-02-06T14:54:23Z</cp:lastPrinted>
  <dcterms:created xsi:type="dcterms:W3CDTF">2023-02-06T13:03:22Z</dcterms:created>
  <dcterms:modified xsi:type="dcterms:W3CDTF">2025-01-24T07:44:19Z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0x010100464E7E315BA8634C803D2BE748027818</vt:lpwstr>
  </property>
  <property fmtid="{D5CDD505-2E9C-101B-9397-08002B2CF9AE}" pid="3" name="MediaServiceImageTags">
    <vt:lpwstr/>
  </property>
</Properties>
</file>